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(2)'!$I$8:$I$37</definedName>
    <definedName name="_xlnm.Print_Titles" localSheetId="0">'Лист1 (2)'!$6:$8</definedName>
    <definedName name="_xlnm.Print_Area" localSheetId="0">'Лист1 (2)'!$A$1:$H$35</definedName>
  </definedNames>
  <calcPr calcId="124519" fullCalcOnLoad="1"/>
</workbook>
</file>

<file path=xl/calcChain.xml><?xml version="1.0" encoding="utf-8"?>
<calcChain xmlns="http://schemas.openxmlformats.org/spreadsheetml/2006/main">
  <c r="E20" i="2"/>
  <c r="E35" s="1"/>
  <c r="E21"/>
  <c r="I21" s="1"/>
  <c r="I9"/>
  <c r="D35"/>
  <c r="I31"/>
  <c r="I29"/>
  <c r="I15"/>
  <c r="I33"/>
  <c r="H35"/>
  <c r="G35"/>
  <c r="I28"/>
  <c r="I23"/>
  <c r="I34"/>
  <c r="I32"/>
  <c r="I30"/>
  <c r="I27"/>
  <c r="F35"/>
  <c r="F37" s="1"/>
  <c r="D37"/>
  <c r="C35"/>
  <c r="J34"/>
  <c r="J32"/>
  <c r="J30"/>
  <c r="J27"/>
  <c r="I22"/>
  <c r="I20"/>
  <c r="I19"/>
  <c r="I18"/>
  <c r="I17"/>
  <c r="I16"/>
  <c r="I14"/>
  <c r="I25"/>
  <c r="I26"/>
  <c r="I24"/>
  <c r="I13"/>
  <c r="I12"/>
  <c r="I11"/>
  <c r="I10"/>
  <c r="H7"/>
  <c r="G7"/>
  <c r="J35" l="1"/>
  <c r="I35"/>
  <c r="C37"/>
</calcChain>
</file>

<file path=xl/sharedStrings.xml><?xml version="1.0" encoding="utf-8"?>
<sst xmlns="http://schemas.openxmlformats.org/spreadsheetml/2006/main" count="54" uniqueCount="54">
  <si>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</si>
  <si>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</si>
  <si>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</si>
  <si>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</si>
  <si>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</si>
  <si>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</si>
  <si>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</si>
  <si>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</si>
  <si>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</si>
  <si>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</si>
  <si>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</si>
  <si>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</si>
  <si>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</si>
  <si>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</si>
  <si>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</si>
  <si>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</si>
  <si>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</si>
  <si>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</si>
  <si>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</si>
  <si>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</si>
  <si>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</si>
  <si>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</si>
  <si>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</si>
  <si>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</si>
  <si>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</si>
  <si>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</si>
  <si>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</si>
  <si>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</si>
  <si>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</si>
  <si>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</si>
  <si>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</si>
  <si>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</si>
  <si>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</si>
  <si>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</si>
  <si>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</si>
  <si>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</si>
  <si>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</si>
  <si>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</si>
  <si>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</si>
  <si>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</si>
  <si>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</si>
  <si>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</si>
  <si>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</si>
  <si>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</si>
  <si>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</si>
  <si>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</si>
  <si>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</si>
  <si>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</si>
  <si>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</si>
  <si>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</si>
  <si>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</si>
  <si>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цільових коштів (субвенцій) з державного бюджету  на визначену мету в 2019 році</t>
  </si>
  <si>
    <t>Фактично отримано з державного бюджету станом на 01.02.2019</t>
  </si>
  <si>
    <t>Профінансовано станом на 01.02.2019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</si>
</sst>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3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2" fillId="0" borderId="10" xfId="37" applyFont="1" applyBorder="1" applyAlignment="1">
      <alignment vertical="center" wrapText="1"/>
    </xf>
    <xf numFmtId="0" fontId="32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38"/>
  <sheetViews>
    <sheetView showZeros="0" tabSelected="1" view="pageBreakPreview" topLeftCell="A15" zoomScale="45" workbookViewId="0">
      <selection activeCell="E20" sqref="E20"/>
    </sheetView>
  </sheetViews>
  <sheetFormatPr defaultRowHeight="13.2"/>
  <cols>
    <col min="1" max="1" width="16.664062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19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22</v>
      </c>
      <c r="B2" s="34"/>
      <c r="C2" s="34"/>
      <c r="D2" s="34"/>
      <c r="E2" s="34"/>
      <c r="F2" s="34"/>
      <c r="G2" s="34"/>
      <c r="H2" s="34"/>
    </row>
    <row r="3" spans="1:9" s="2" customFormat="1" ht="37.950000000000003" customHeight="1">
      <c r="A3" s="34" t="s">
        <v>51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5" t="s">
        <v>7</v>
      </c>
      <c r="B6" s="35" t="s">
        <v>2</v>
      </c>
      <c r="C6" s="36" t="s">
        <v>3</v>
      </c>
      <c r="D6" s="36"/>
      <c r="E6" s="36"/>
      <c r="F6" s="37" t="s">
        <v>4</v>
      </c>
      <c r="G6" s="37"/>
      <c r="H6" s="37"/>
    </row>
    <row r="7" spans="1:9" s="2" customFormat="1" ht="123.6" customHeight="1">
      <c r="A7" s="35"/>
      <c r="B7" s="35"/>
      <c r="C7" s="8" t="s">
        <v>23</v>
      </c>
      <c r="D7" s="9" t="s">
        <v>52</v>
      </c>
      <c r="E7" s="9" t="s">
        <v>53</v>
      </c>
      <c r="F7" s="8" t="s">
        <v>24</v>
      </c>
      <c r="G7" s="9" t="str">
        <f>+D7</f>
        <v>Фактично отримано з державного бюджету станом на 01.02.2019</v>
      </c>
      <c r="H7" s="9" t="str">
        <f>+E7</f>
        <v>Профінансовано станом на 01.02.2019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313.2" hidden="1" customHeight="1">
      <c r="A9" s="29">
        <v>41030500</v>
      </c>
      <c r="B9" s="15" t="s">
        <v>46</v>
      </c>
      <c r="C9" s="16"/>
      <c r="D9" s="16"/>
      <c r="E9" s="16"/>
      <c r="F9" s="16"/>
      <c r="G9" s="17"/>
      <c r="H9" s="17"/>
      <c r="I9" s="22">
        <f t="shared" ref="I9:I34" si="0">+C9+D9+E9+F9+G9+H9</f>
        <v>0</v>
      </c>
    </row>
    <row r="10" spans="1:9" ht="289.5" customHeight="1">
      <c r="A10" s="29" t="s">
        <v>8</v>
      </c>
      <c r="B10" s="24" t="s">
        <v>32</v>
      </c>
      <c r="C10" s="16">
        <v>4693977.5999999996</v>
      </c>
      <c r="D10" s="16">
        <v>289711.48</v>
      </c>
      <c r="E10" s="16">
        <v>289711.48</v>
      </c>
      <c r="F10" s="16"/>
      <c r="G10" s="17"/>
      <c r="H10" s="17"/>
      <c r="I10" s="22">
        <f t="shared" si="0"/>
        <v>5273400.5600000005</v>
      </c>
    </row>
    <row r="11" spans="1:9" ht="186.75" customHeight="1">
      <c r="A11" s="29" t="s">
        <v>9</v>
      </c>
      <c r="B11" s="25" t="s">
        <v>33</v>
      </c>
      <c r="C11" s="16">
        <v>2716274.4</v>
      </c>
      <c r="D11" s="16">
        <v>405360.83500000002</v>
      </c>
      <c r="E11" s="16">
        <v>405360.83500000002</v>
      </c>
      <c r="F11" s="16"/>
      <c r="G11" s="17"/>
      <c r="H11" s="17"/>
      <c r="I11" s="22">
        <f t="shared" si="0"/>
        <v>3526996.07</v>
      </c>
    </row>
    <row r="12" spans="1:9" ht="126.6" customHeight="1">
      <c r="A12" s="29" t="s">
        <v>10</v>
      </c>
      <c r="B12" s="24" t="s">
        <v>0</v>
      </c>
      <c r="C12" s="16">
        <v>72696.3</v>
      </c>
      <c r="D12" s="16">
        <v>2090.9009999999998</v>
      </c>
      <c r="E12" s="16">
        <v>2090.9009999999998</v>
      </c>
      <c r="F12" s="16"/>
      <c r="G12" s="17"/>
      <c r="H12" s="17"/>
      <c r="I12" s="22" t="e">
        <f>+C12+E12+#REF!+F12+G12+H12</f>
        <v>#REF!</v>
      </c>
    </row>
    <row r="13" spans="1:9" ht="118.5" customHeight="1">
      <c r="A13" s="29" t="s">
        <v>26</v>
      </c>
      <c r="B13" s="24" t="s">
        <v>17</v>
      </c>
      <c r="C13" s="16">
        <v>9033.5</v>
      </c>
      <c r="D13" s="16">
        <v>752.7</v>
      </c>
      <c r="E13" s="16">
        <v>752.7</v>
      </c>
      <c r="F13" s="16"/>
      <c r="G13" s="17"/>
      <c r="H13" s="17"/>
      <c r="I13" s="22">
        <f t="shared" si="0"/>
        <v>10538.900000000001</v>
      </c>
    </row>
    <row r="14" spans="1:9" ht="118.5" hidden="1" customHeight="1">
      <c r="A14" s="29">
        <v>41033200</v>
      </c>
      <c r="B14" s="24" t="s">
        <v>39</v>
      </c>
      <c r="C14" s="16"/>
      <c r="D14" s="16"/>
      <c r="E14" s="16"/>
      <c r="F14" s="16"/>
      <c r="G14" s="17"/>
      <c r="H14" s="17"/>
      <c r="I14" s="22">
        <f t="shared" si="0"/>
        <v>0</v>
      </c>
    </row>
    <row r="15" spans="1:9" ht="118.5" customHeight="1">
      <c r="A15" s="29">
        <v>41033300</v>
      </c>
      <c r="B15" s="24" t="s">
        <v>48</v>
      </c>
      <c r="C15" s="16">
        <v>75870.8</v>
      </c>
      <c r="D15" s="16"/>
      <c r="E15" s="16"/>
      <c r="F15" s="16"/>
      <c r="G15" s="17"/>
      <c r="H15" s="17"/>
      <c r="I15" s="22">
        <f t="shared" si="0"/>
        <v>75870.8</v>
      </c>
    </row>
    <row r="16" spans="1:9" ht="80.400000000000006" customHeight="1">
      <c r="A16" s="29" t="s">
        <v>27</v>
      </c>
      <c r="B16" s="24" t="s">
        <v>34</v>
      </c>
      <c r="C16" s="16">
        <v>11538.4</v>
      </c>
      <c r="D16" s="16"/>
      <c r="E16" s="16"/>
      <c r="F16" s="16"/>
      <c r="G16" s="17"/>
      <c r="H16" s="17"/>
      <c r="I16" s="22">
        <f t="shared" si="0"/>
        <v>11538.4</v>
      </c>
    </row>
    <row r="17" spans="1:10" ht="80.400000000000006" customHeight="1">
      <c r="A17" s="29" t="s">
        <v>28</v>
      </c>
      <c r="B17" s="26" t="s">
        <v>25</v>
      </c>
      <c r="C17" s="16">
        <v>16366</v>
      </c>
      <c r="D17" s="16">
        <v>5455.4</v>
      </c>
      <c r="E17" s="16">
        <v>5455.4</v>
      </c>
      <c r="F17" s="16"/>
      <c r="G17" s="16"/>
      <c r="H17" s="16"/>
      <c r="I17" s="22">
        <f t="shared" si="0"/>
        <v>27276.800000000003</v>
      </c>
    </row>
    <row r="18" spans="1:10" ht="80.400000000000006" customHeight="1">
      <c r="A18" s="29" t="s">
        <v>29</v>
      </c>
      <c r="B18" s="27" t="s">
        <v>18</v>
      </c>
      <c r="C18" s="16">
        <v>1242</v>
      </c>
      <c r="D18" s="16">
        <v>103.5</v>
      </c>
      <c r="E18" s="16">
        <v>103.5</v>
      </c>
      <c r="F18" s="16"/>
      <c r="G18" s="17"/>
      <c r="H18" s="17"/>
      <c r="I18" s="22">
        <f t="shared" si="0"/>
        <v>1449</v>
      </c>
    </row>
    <row r="19" spans="1:10" ht="80.400000000000006" hidden="1" customHeight="1">
      <c r="A19" s="29">
        <v>41033800</v>
      </c>
      <c r="B19" s="27" t="s">
        <v>40</v>
      </c>
      <c r="C19" s="16"/>
      <c r="D19" s="16"/>
      <c r="E19" s="16"/>
      <c r="F19" s="16"/>
      <c r="G19" s="17"/>
      <c r="H19" s="17"/>
      <c r="I19" s="22">
        <f t="shared" si="0"/>
        <v>0</v>
      </c>
    </row>
    <row r="20" spans="1:10" ht="80.400000000000006" customHeight="1">
      <c r="A20" s="29" t="s">
        <v>13</v>
      </c>
      <c r="B20" s="28" t="s">
        <v>15</v>
      </c>
      <c r="C20" s="16">
        <v>4767438.2</v>
      </c>
      <c r="D20" s="16">
        <v>366538.9</v>
      </c>
      <c r="E20" s="16">
        <f>366538.9-306365.654</f>
        <v>60173.246000000043</v>
      </c>
      <c r="F20" s="16"/>
      <c r="G20" s="17"/>
      <c r="H20" s="17"/>
      <c r="I20" s="22">
        <f t="shared" si="0"/>
        <v>5194150.3460000008</v>
      </c>
    </row>
    <row r="21" spans="1:10" ht="88.2" customHeight="1">
      <c r="A21" s="29" t="s">
        <v>14</v>
      </c>
      <c r="B21" s="24" t="s">
        <v>16</v>
      </c>
      <c r="C21" s="16">
        <v>3609914.6</v>
      </c>
      <c r="D21" s="16">
        <v>300566.5</v>
      </c>
      <c r="E21" s="16">
        <f>300566.5-174859.2536</f>
        <v>125707.2464</v>
      </c>
      <c r="F21" s="16"/>
      <c r="G21" s="17"/>
      <c r="H21" s="17"/>
      <c r="I21" s="22">
        <f t="shared" si="0"/>
        <v>4036188.3464000002</v>
      </c>
    </row>
    <row r="22" spans="1:10" ht="147" customHeight="1">
      <c r="A22" s="29" t="s">
        <v>30</v>
      </c>
      <c r="B22" s="24" t="s">
        <v>35</v>
      </c>
      <c r="C22" s="16">
        <v>16563</v>
      </c>
      <c r="D22" s="16"/>
      <c r="E22" s="16"/>
      <c r="F22" s="16"/>
      <c r="G22" s="17"/>
      <c r="H22" s="17"/>
      <c r="I22" s="22">
        <f t="shared" si="0"/>
        <v>16563</v>
      </c>
    </row>
    <row r="23" spans="1:10" ht="88.2" hidden="1" customHeight="1">
      <c r="A23" s="29">
        <v>41034500</v>
      </c>
      <c r="B23" s="24" t="s">
        <v>45</v>
      </c>
      <c r="C23" s="16"/>
      <c r="D23" s="16"/>
      <c r="E23" s="16"/>
      <c r="F23" s="16"/>
      <c r="G23" s="17"/>
      <c r="H23" s="17"/>
      <c r="I23" s="22">
        <f t="shared" si="0"/>
        <v>0</v>
      </c>
    </row>
    <row r="24" spans="1:10" ht="140.4" customHeight="1">
      <c r="A24" s="29" t="s">
        <v>31</v>
      </c>
      <c r="B24" s="24" t="s">
        <v>36</v>
      </c>
      <c r="C24" s="16"/>
      <c r="D24" s="16"/>
      <c r="E24" s="16"/>
      <c r="F24" s="16">
        <v>243</v>
      </c>
      <c r="G24" s="17"/>
      <c r="H24" s="17"/>
      <c r="I24" s="22">
        <f t="shared" si="0"/>
        <v>243</v>
      </c>
    </row>
    <row r="25" spans="1:10" ht="88.5" customHeight="1">
      <c r="A25" s="29">
        <v>41035400</v>
      </c>
      <c r="B25" s="24" t="s">
        <v>38</v>
      </c>
      <c r="C25" s="16">
        <v>11492.6</v>
      </c>
      <c r="D25" s="16">
        <v>929.2</v>
      </c>
      <c r="E25" s="16"/>
      <c r="F25" s="16"/>
      <c r="G25" s="17"/>
      <c r="H25" s="17"/>
      <c r="I25" s="22">
        <f t="shared" si="0"/>
        <v>12421.800000000001</v>
      </c>
    </row>
    <row r="26" spans="1:10" ht="173.4" customHeight="1">
      <c r="A26" s="29" t="s">
        <v>11</v>
      </c>
      <c r="B26" s="24" t="s">
        <v>1</v>
      </c>
      <c r="C26" s="16">
        <v>29209</v>
      </c>
      <c r="D26" s="16">
        <v>1988.0440000000001</v>
      </c>
      <c r="E26" s="16"/>
      <c r="F26" s="16"/>
      <c r="G26" s="17"/>
      <c r="H26" s="17"/>
      <c r="I26" s="22">
        <f t="shared" si="0"/>
        <v>31197.044000000002</v>
      </c>
    </row>
    <row r="27" spans="1:10" ht="318.60000000000002" hidden="1" customHeight="1">
      <c r="A27" s="29">
        <v>41036100</v>
      </c>
      <c r="B27" s="24" t="s">
        <v>41</v>
      </c>
      <c r="C27" s="16"/>
      <c r="D27" s="16"/>
      <c r="E27" s="16"/>
      <c r="F27" s="16"/>
      <c r="G27" s="17"/>
      <c r="H27" s="17"/>
      <c r="I27" s="22">
        <f t="shared" si="0"/>
        <v>0</v>
      </c>
      <c r="J27" s="22">
        <f>+D27+E27+F27+G27+H27+I27</f>
        <v>0</v>
      </c>
    </row>
    <row r="28" spans="1:10" ht="365.25" hidden="1" customHeight="1">
      <c r="A28" s="29">
        <v>41036400</v>
      </c>
      <c r="B28" s="24" t="s">
        <v>44</v>
      </c>
      <c r="C28" s="16"/>
      <c r="D28" s="16"/>
      <c r="E28" s="16"/>
      <c r="F28" s="16"/>
      <c r="G28" s="17"/>
      <c r="H28" s="17"/>
      <c r="I28" s="22">
        <f t="shared" si="0"/>
        <v>0</v>
      </c>
      <c r="J28" s="22"/>
    </row>
    <row r="29" spans="1:10" ht="381.75" hidden="1" customHeight="1">
      <c r="A29" s="29">
        <v>41036600</v>
      </c>
      <c r="B29" s="24" t="s">
        <v>49</v>
      </c>
      <c r="C29" s="16"/>
      <c r="D29" s="16"/>
      <c r="E29" s="16"/>
      <c r="F29" s="16"/>
      <c r="G29" s="17"/>
      <c r="H29" s="17"/>
      <c r="I29" s="22">
        <f t="shared" si="0"/>
        <v>0</v>
      </c>
      <c r="J29" s="22"/>
    </row>
    <row r="30" spans="1:10" ht="111" hidden="1" customHeight="1">
      <c r="A30" s="29">
        <v>41037200</v>
      </c>
      <c r="B30" s="24" t="s">
        <v>42</v>
      </c>
      <c r="C30" s="16"/>
      <c r="D30" s="16"/>
      <c r="E30" s="16"/>
      <c r="F30" s="16"/>
      <c r="G30" s="17"/>
      <c r="H30" s="17"/>
      <c r="I30" s="22">
        <f t="shared" si="0"/>
        <v>0</v>
      </c>
      <c r="J30" s="22">
        <f>+D30+E30+F30+G30+H30+I30</f>
        <v>0</v>
      </c>
    </row>
    <row r="31" spans="1:10" ht="111" customHeight="1">
      <c r="A31" s="29">
        <v>41037000</v>
      </c>
      <c r="B31" s="24" t="s">
        <v>50</v>
      </c>
      <c r="C31" s="16">
        <v>144.1</v>
      </c>
      <c r="D31" s="16">
        <v>144.1</v>
      </c>
      <c r="E31" s="16"/>
      <c r="F31" s="16"/>
      <c r="G31" s="17"/>
      <c r="H31" s="17"/>
      <c r="I31" s="22">
        <f t="shared" si="0"/>
        <v>288.2</v>
      </c>
      <c r="J31" s="22"/>
    </row>
    <row r="32" spans="1:10" ht="133.19999999999999" customHeight="1">
      <c r="A32" s="29">
        <v>41037300</v>
      </c>
      <c r="B32" s="31" t="s">
        <v>37</v>
      </c>
      <c r="C32" s="16"/>
      <c r="D32" s="16"/>
      <c r="E32" s="16"/>
      <c r="F32" s="16">
        <v>728974.4</v>
      </c>
      <c r="G32" s="17">
        <v>52431.7</v>
      </c>
      <c r="H32" s="17"/>
      <c r="I32" s="22">
        <f t="shared" si="0"/>
        <v>781406.1</v>
      </c>
      <c r="J32" s="22">
        <f>+D32+E32+F32+G32+H32+I32</f>
        <v>1562812.2</v>
      </c>
    </row>
    <row r="33" spans="1:10" ht="87.6" hidden="1" customHeight="1">
      <c r="A33" s="29">
        <v>41037400</v>
      </c>
      <c r="B33" s="33" t="s">
        <v>47</v>
      </c>
      <c r="C33" s="16"/>
      <c r="D33" s="16"/>
      <c r="E33" s="16"/>
      <c r="F33" s="16"/>
      <c r="G33" s="17"/>
      <c r="H33" s="17"/>
      <c r="I33" s="22">
        <f t="shared" si="0"/>
        <v>0</v>
      </c>
      <c r="J33" s="22"/>
    </row>
    <row r="34" spans="1:10" ht="165.75" hidden="1" customHeight="1">
      <c r="A34" s="29">
        <v>41039100</v>
      </c>
      <c r="B34" s="30" t="s">
        <v>43</v>
      </c>
      <c r="C34" s="16"/>
      <c r="D34" s="16"/>
      <c r="E34" s="16"/>
      <c r="F34" s="16"/>
      <c r="G34" s="17"/>
      <c r="H34" s="17"/>
      <c r="I34" s="22">
        <f t="shared" si="0"/>
        <v>0</v>
      </c>
      <c r="J34" s="22">
        <f>+D34+E34+F34+G34+H34+I34</f>
        <v>0</v>
      </c>
    </row>
    <row r="35" spans="1:10" ht="44.4" customHeight="1">
      <c r="A35" s="14"/>
      <c r="B35" s="18" t="s">
        <v>6</v>
      </c>
      <c r="C35" s="19">
        <f t="shared" ref="C35:H35" si="1">SUM(C9:C34)</f>
        <v>16031760.499999998</v>
      </c>
      <c r="D35" s="19">
        <f>SUM(D9:D34)</f>
        <v>1373641.56</v>
      </c>
      <c r="E35" s="19">
        <f t="shared" si="1"/>
        <v>889355.30839999998</v>
      </c>
      <c r="F35" s="19">
        <f t="shared" si="1"/>
        <v>729217.4</v>
      </c>
      <c r="G35" s="19">
        <f t="shared" si="1"/>
        <v>52431.7</v>
      </c>
      <c r="H35" s="19">
        <f t="shared" si="1"/>
        <v>0</v>
      </c>
      <c r="I35" s="22">
        <f>+C35+D35+E35+F35+G35+H35</f>
        <v>19076406.468399998</v>
      </c>
      <c r="J35" s="22">
        <f>+D35+E35+F35+G35+H35+I35</f>
        <v>22121052.436799999</v>
      </c>
    </row>
    <row r="36" spans="1:10" s="2" customFormat="1" ht="22.8" hidden="1">
      <c r="C36" s="13">
        <v>18157015.543000001</v>
      </c>
      <c r="D36" s="32">
        <v>13742603.823000001</v>
      </c>
      <c r="F36" s="23">
        <v>585539.19999999995</v>
      </c>
      <c r="G36" s="23">
        <v>309134.2</v>
      </c>
    </row>
    <row r="37" spans="1:10" ht="22.8" hidden="1">
      <c r="C37" s="20">
        <f>+C36-C35</f>
        <v>2125255.0430000033</v>
      </c>
      <c r="D37" s="20">
        <f>+D36-D35</f>
        <v>12368962.263</v>
      </c>
      <c r="F37" s="22">
        <f>+F36-F35</f>
        <v>-143678.20000000007</v>
      </c>
      <c r="G37" s="22"/>
    </row>
    <row r="38" spans="1:10" ht="18">
      <c r="C38" s="21"/>
    </row>
  </sheetData>
  <autoFilter ref="I8:I37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2018-11-14T12:16:47Z</cp:lastPrinted>
  <dcterms:created xsi:type="dcterms:W3CDTF">2011-11-17T13:18:09Z</dcterms:created>
  <dcterms:modified xsi:type="dcterms:W3CDTF">2022-06-09T11:33:21Z</dcterms:modified>
</cp:coreProperties>
</file>