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2024\РОЗПОРЯДЖЕННЯ\ЗАХИСТ УКРАЇНИ\ОБЛАСНІ м. ЛЬВІВ Захист УКРАЇНИ\"/>
    </mc:Choice>
  </mc:AlternateContent>
  <bookViews>
    <workbookView xWindow="0" yWindow="0" windowWidth="24000" windowHeight="1395"/>
  </bookViews>
  <sheets>
    <sheet name="ЗПТО і ЗФПО і ОБЛАСНІ" sheetId="2" r:id="rId1"/>
  </sheets>
  <definedNames>
    <definedName name="_xlnm.Print_Titles" localSheetId="0">'ЗПТО і ЗФПО і ОБЛАСНІ'!$5:$5</definedName>
    <definedName name="_xlnm.Print_Area" localSheetId="0">'ЗПТО і ЗФПО і ОБЛАСНІ'!$A$1:$J$33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2" i="2" l="1"/>
  <c r="F8" i="2"/>
  <c r="E32" i="2"/>
  <c r="G30" i="2" l="1"/>
  <c r="F30" i="2"/>
  <c r="G25" i="2" l="1"/>
  <c r="H32" i="2" l="1"/>
  <c r="I32" i="2"/>
  <c r="J32" i="2"/>
  <c r="D32" i="2"/>
  <c r="G31" i="2" l="1"/>
  <c r="G29" i="2"/>
  <c r="F27" i="2" l="1"/>
  <c r="F25" i="2"/>
  <c r="A28" i="2"/>
  <c r="F24" i="2"/>
  <c r="F23" i="2"/>
  <c r="F22" i="2"/>
  <c r="F21" i="2"/>
  <c r="F20" i="2"/>
  <c r="F19" i="2"/>
  <c r="F18" i="2"/>
  <c r="F16" i="2"/>
  <c r="F15" i="2"/>
  <c r="F13" i="2"/>
  <c r="F12" i="2"/>
  <c r="F10" i="2"/>
  <c r="F9" i="2"/>
  <c r="F7" i="2"/>
  <c r="A7" i="2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F6" i="2"/>
  <c r="G28" i="2" l="1"/>
  <c r="F28" i="2" l="1"/>
  <c r="F32" i="2" s="1"/>
</calcChain>
</file>

<file path=xl/sharedStrings.xml><?xml version="1.0" encoding="utf-8"?>
<sst xmlns="http://schemas.openxmlformats.org/spreadsheetml/2006/main" count="65" uniqueCount="65">
  <si>
    <t>Повна назва закладу освіти</t>
  </si>
  <si>
    <t>Юридична адреса закладу освіти</t>
  </si>
  <si>
    <t>Кількість учнів (студентів, курсантів), які здобувають повну загальну середню освіту та навчаються в закладі освіти (станом на 01.01.2024)</t>
  </si>
  <si>
    <t>Дрогобицький механіко-технологічний фаховий коледж</t>
  </si>
  <si>
    <t xml:space="preserve">Комунальний заклад Львівської обласної ради Бродівський фаховий педагогічний коледж імені Маркіяна Шашкевича </t>
  </si>
  <si>
    <t xml:space="preserve">Червоноградський гірничо-економічний фаховий коледж </t>
  </si>
  <si>
    <t>Самбірський фаховий коледж економіки та інформаційних технологій</t>
  </si>
  <si>
    <t>Добротвірський професійний ліцей</t>
  </si>
  <si>
    <t xml:space="preserve">Рава-Руський професійний ліцей </t>
  </si>
  <si>
    <t>Вище професійне училище № 11 м.Червонограда</t>
  </si>
  <si>
    <t>Бориславський професійний ліцей</t>
  </si>
  <si>
    <t>Вище професійне училище №71 м. Кам'янка-Бузька Львівської області</t>
  </si>
  <si>
    <t>Вище професійне училище N19м. Дрогобича</t>
  </si>
  <si>
    <t>82100, м. Дрогобич, вул Грушевського 59</t>
  </si>
  <si>
    <t>Турківський професійний ліцей</t>
  </si>
  <si>
    <t>Олеський професійний ліцей</t>
  </si>
  <si>
    <t>Жидачівський професійний ліцей</t>
  </si>
  <si>
    <t>№</t>
  </si>
  <si>
    <t>Обсяг субвенції</t>
  </si>
  <si>
    <t>Разом:</t>
  </si>
  <si>
    <r>
      <rPr>
        <sz val="14"/>
        <color theme="1"/>
        <rFont val="Times New Roman"/>
        <family val="1"/>
        <charset val="204"/>
      </rPr>
      <t xml:space="preserve">З них обсяг </t>
    </r>
    <r>
      <rPr>
        <b/>
        <sz val="14"/>
        <color theme="1"/>
        <rFont val="Times New Roman"/>
        <family val="1"/>
        <charset val="204"/>
      </rPr>
      <t xml:space="preserve">співфінансування з обласного бюджету тис. грн
</t>
    </r>
  </si>
  <si>
    <r>
      <rPr>
        <sz val="14"/>
        <color theme="1"/>
        <rFont val="Times New Roman"/>
        <family val="1"/>
        <charset val="204"/>
      </rPr>
      <t xml:space="preserve">З них обсяг </t>
    </r>
    <r>
      <rPr>
        <b/>
        <sz val="14"/>
        <color theme="1"/>
        <rFont val="Times New Roman"/>
        <family val="1"/>
        <charset val="204"/>
      </rPr>
      <t>співфінансування з місцевого бюджету (кошти ТГ) тис. грн</t>
    </r>
  </si>
  <si>
    <r>
      <rPr>
        <sz val="14"/>
        <color theme="1"/>
        <rFont val="Times New Roman"/>
        <family val="1"/>
        <charset val="204"/>
      </rPr>
      <t>З них обсяг</t>
    </r>
    <r>
      <rPr>
        <b/>
        <sz val="14"/>
        <color theme="1"/>
        <rFont val="Times New Roman"/>
        <family val="1"/>
        <charset val="204"/>
      </rPr>
      <t xml:space="preserve"> співфінансування із спецфонду закладу освіти тис. грн</t>
    </r>
  </si>
  <si>
    <t>82160, Львівська обл., Дрогобицький р-н, смт. Меденичі, вул. Дрогобицька, 32</t>
  </si>
  <si>
    <t>80411, Львівська обл., Червоноградський р-н, смт. Добротвір, вул. Сагайдачного, 3</t>
  </si>
  <si>
    <t>80733 Львівська обл., Золочівський р-н, c. Червоне,  вул. Львівська 17а</t>
  </si>
  <si>
    <t>81053, Львівська обл., Яворівський р-н, м. Новояворівськ, вул. Шевченка, 20</t>
  </si>
  <si>
    <t>80316, Львівська обл., Львівський р-н, м. Рава-Руська, вул. 1 Листопада, 6</t>
  </si>
  <si>
    <t>80100, Львівська обл., м. Червоноград, вул. Василя Стуса, 3</t>
  </si>
  <si>
    <t>80700, Львівська обл., Золочівський р-н, м. Золочів, вул. Коновальця Є., 72</t>
  </si>
  <si>
    <t>82300, Львівська обл., м. Борислав, вул. Героїв ОУН-УПА, 21</t>
  </si>
  <si>
    <t>80400, Львівська обл., Львівський р-н, м. Кам'янка-Бузька, вул. Ліцейна, 5</t>
  </si>
  <si>
    <t>82400, Львівська обл., м. Стрий, вул. Гайдамацька, 15</t>
  </si>
  <si>
    <t>81652, Львівська обл., м. Новий Розділ, вул. Чорновола, 11</t>
  </si>
  <si>
    <t>82500, Львівська обл., Самбірський р-н, м. Турка, вул. Молодіжна, 39</t>
  </si>
  <si>
    <t>81600, Львівська обл., Стрийський р-н, м. Миколаїв, вул. Устияновича, 39</t>
  </si>
  <si>
    <t>Боринський професійний ліцей народних промислів і ремесел</t>
  </si>
  <si>
    <t>82547, Львівська обл., Самбірський р-н, смт. Бориня, вул. Вояків УПА, 1</t>
  </si>
  <si>
    <t>80533, Львівська обл., Золочівський р-н, смт. Олесько, вул. Валова, 9</t>
  </si>
  <si>
    <t xml:space="preserve"> 82011, Львівська обл., Самбірський р-н, смт. Нижанковичі, вул. Шевченка, 63</t>
  </si>
  <si>
    <t>81700, Львівська обл., Стрийський р-н, м. Жидачів, вул. Грюнвальдська, 80</t>
  </si>
  <si>
    <t xml:space="preserve"> 82100, Львівська обл., м. Дрогобич, вул. Раневицька, 12</t>
  </si>
  <si>
    <t>80600, Львівська обл., Золочівський р-н, м. Броди, вул. Коцюбинського, 4</t>
  </si>
  <si>
    <t xml:space="preserve"> 80100, Львівська обл., м. Червоноград, вул. Василя Стуса, 17</t>
  </si>
  <si>
    <t xml:space="preserve"> 81400, Львівська обл., м. Самбір, вул. С. Крушельницької, 7</t>
  </si>
  <si>
    <t>81400, Львівська обл., м. Самбір, вул. Івана Филипчака, 14</t>
  </si>
  <si>
    <t xml:space="preserve">
79495 м. Винники, Львівський р-н, Львівська обл., вулиця Галицька, 88-А</t>
  </si>
  <si>
    <t>82100 м. Дрогобич, Львівська обл., вулиця Грушевського Михайла, 87</t>
  </si>
  <si>
    <t>Державний навчальний заклад  «Меденицький професійний ліцей»</t>
  </si>
  <si>
    <t>Державний професійно-технічний навчальний заклад «Червоненське ВПУ»</t>
  </si>
  <si>
    <t>Золочівський професійний ліцей</t>
  </si>
  <si>
    <t xml:space="preserve">79000 м. м. Львів, вулиця. Петра Дорошенка, 70 </t>
  </si>
  <si>
    <t>Додаток 1 до розпорядження начальника обласної військової адміністрації                                                                                                                                                                                                                                                                                                                                                                                                                                                                        від __________ № ___________</t>
  </si>
  <si>
    <t xml:space="preserve">Загальна кошторисна вартість обладнання            тис. грн
</t>
  </si>
  <si>
    <t xml:space="preserve">Загальний обсяг співфінансування             тис. грн
</t>
  </si>
  <si>
    <t>Державний професійно-технічний навчальний заклад  «Миколаївський професійний ліцей»</t>
  </si>
  <si>
    <t>Державний навчальний заклад  «Вище професійне училище №34 м.Стрий»</t>
  </si>
  <si>
    <t>Державний професійно-технічний навчальний заклад  «Новороздільський професійний ліцей»</t>
  </si>
  <si>
    <t>Державний професійно-технічний навчальний заклад «Нижанковицький професійний ліцей»</t>
  </si>
  <si>
    <t>Комунальний заклад Львівської обласної ради  «Самбірський фаховий педагогічний коледж імені Івана Филипчака»</t>
  </si>
  <si>
    <t>Комунальний заклад Львівської обласної ради   «Винниківська загальноосвітня санаторна школа І-ІІІ ступенів»</t>
  </si>
  <si>
    <t>Комунальний заклад Львівської обласної ради  «Обласний науковий ліцей»</t>
  </si>
  <si>
    <t xml:space="preserve">Комунальний заклад  вищої освіти Львівської обласної ради   «Львівська медична академія імені Андрея Крупинського» </t>
  </si>
  <si>
    <t>Перелік  закладів освіти обласного підпорядкування, у яких визначено облаштування осередків для викладання навчального предмета «Захист України», та обсяги фінансових ресурсів</t>
  </si>
  <si>
    <t>Державний навчальний заклад «Новояворівське вище професійне училище»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</si>
</sst>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5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22"/>
      <color theme="1"/>
      <name val="Times New Roman"/>
      <family val="1"/>
      <charset val="204"/>
    </font>
    <font>
      <b/>
      <sz val="2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22"/>
      <name val="Times New Roman"/>
      <family val="1"/>
      <charset val="204"/>
    </font>
    <font>
      <b/>
      <sz val="16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0" borderId="1" xfId="0" applyFont="1" applyBorder="1" applyAlignment="1">
      <alignment horizontal="center" vertical="center"/>
    </xf>
    <xf numFmtId="164" fontId="0" fillId="0" borderId="0" xfId="0" applyNumberFormat="1"/>
    <xf numFmtId="0" fontId="1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center" vertical="center" wrapText="1"/>
    </xf>
    <xf numFmtId="164" fontId="6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horizontal="center" vertical="center" wrapText="1"/>
    </xf>
    <xf numFmtId="164" fontId="8" fillId="2" borderId="1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0" fontId="5" fillId="2" borderId="2" xfId="0" applyFont="1" applyFill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164" fontId="8" fillId="0" borderId="1" xfId="0" applyNumberFormat="1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/>
    </xf>
    <xf numFmtId="1" fontId="8" fillId="0" borderId="1" xfId="0" applyNumberFormat="1" applyFont="1" applyBorder="1" applyAlignment="1">
      <alignment horizontal="center" vertical="center" wrapText="1"/>
    </xf>
    <xf numFmtId="1" fontId="8" fillId="2" borderId="1" xfId="0" applyNumberFormat="1" applyFont="1" applyFill="1" applyBorder="1" applyAlignment="1">
      <alignment horizontal="center" vertical="center" wrapText="1"/>
    </xf>
    <xf numFmtId="0" fontId="11" fillId="0" borderId="0" xfId="0" applyFont="1"/>
    <xf numFmtId="0" fontId="12" fillId="0" borderId="1" xfId="0" applyFont="1" applyBorder="1" applyAlignment="1">
      <alignment horizontal="center" vertical="center"/>
    </xf>
    <xf numFmtId="0" fontId="12" fillId="2" borderId="1" xfId="0" applyFont="1" applyFill="1" applyBorder="1" applyAlignment="1">
      <alignment horizontal="center" vertical="center" wrapText="1"/>
    </xf>
    <xf numFmtId="0" fontId="12" fillId="2" borderId="1" xfId="0" applyNumberFormat="1" applyFont="1" applyFill="1" applyBorder="1" applyAlignment="1">
      <alignment horizontal="center" vertical="center" wrapText="1"/>
    </xf>
    <xf numFmtId="0" fontId="4" fillId="0" borderId="0" xfId="0" applyFont="1"/>
    <xf numFmtId="0" fontId="10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64" fontId="6" fillId="0" borderId="1" xfId="0" applyNumberFormat="1" applyFont="1" applyFill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center"/>
    </xf>
    <xf numFmtId="0" fontId="0" fillId="0" borderId="1" xfId="0" applyFill="1" applyBorder="1"/>
    <xf numFmtId="0" fontId="3" fillId="0" borderId="1" xfId="0" applyFont="1" applyFill="1" applyBorder="1" applyAlignment="1">
      <alignment horizontal="center" vertical="center"/>
    </xf>
    <xf numFmtId="1" fontId="2" fillId="0" borderId="1" xfId="0" applyNumberFormat="1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3" fillId="0" borderId="0" xfId="0" applyFont="1" applyAlignment="1">
      <alignment horizontal="center" vertical="center" wrapText="1"/>
    </xf>
    <xf numFmtId="0" fontId="14" fillId="2" borderId="1" xfId="0" applyFont="1" applyFill="1" applyBorder="1" applyAlignment="1">
      <alignment horizontal="left" vertical="center" wrapText="1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9"/>
  <sheetViews>
    <sheetView tabSelected="1" zoomScale="86" zoomScaleNormal="86" zoomScaleSheetLayoutView="86" workbookViewId="0">
      <selection activeCell="E10" sqref="E10"/>
    </sheetView>
  </sheetViews>
  <sheetFormatPr defaultRowHeight="15" x14ac:dyDescent="0.25"/>
  <cols>
    <col min="1" max="1" width="6.7109375" customWidth="1"/>
    <col min="2" max="2" width="41.85546875" customWidth="1"/>
    <col min="3" max="3" width="27" customWidth="1"/>
    <col min="4" max="4" width="29.5703125" customWidth="1"/>
    <col min="5" max="5" width="32" customWidth="1"/>
    <col min="6" max="6" width="25.140625" customWidth="1"/>
    <col min="7" max="7" width="32.140625" customWidth="1"/>
    <col min="8" max="8" width="36.28515625" customWidth="1"/>
    <col min="9" max="9" width="25.7109375" customWidth="1"/>
    <col min="10" max="10" width="28.28515625" customWidth="1"/>
    <col min="11" max="11" width="24.42578125" customWidth="1"/>
    <col min="12" max="12" width="26.28515625" customWidth="1"/>
    <col min="13" max="13" width="23.5703125" customWidth="1"/>
    <col min="15" max="15" width="11.7109375" bestFit="1" customWidth="1"/>
  </cols>
  <sheetData>
    <row r="1" spans="1:13" ht="99" customHeight="1" x14ac:dyDescent="0.25">
      <c r="I1" s="39" t="s">
        <v>52</v>
      </c>
      <c r="J1" s="39"/>
    </row>
    <row r="2" spans="1:13" x14ac:dyDescent="0.25">
      <c r="I2" s="24"/>
    </row>
    <row r="3" spans="1:13" ht="27" x14ac:dyDescent="0.25">
      <c r="A3" s="40"/>
      <c r="B3" s="40"/>
      <c r="C3" s="40"/>
      <c r="D3" s="40"/>
      <c r="E3" s="40"/>
      <c r="F3" s="40"/>
      <c r="G3" s="40"/>
      <c r="H3" s="40"/>
      <c r="I3" s="40"/>
      <c r="J3" s="40"/>
    </row>
    <row r="4" spans="1:13" ht="66.75" customHeight="1" x14ac:dyDescent="0.25">
      <c r="A4" s="41" t="s">
        <v>63</v>
      </c>
      <c r="B4" s="41"/>
      <c r="C4" s="41"/>
      <c r="D4" s="41"/>
      <c r="E4" s="41"/>
      <c r="F4" s="41"/>
      <c r="G4" s="41"/>
      <c r="H4" s="41"/>
      <c r="I4" s="41"/>
      <c r="J4" s="41"/>
    </row>
    <row r="5" spans="1:13" s="28" customFormat="1" ht="174" customHeight="1" x14ac:dyDescent="0.3">
      <c r="A5" s="25" t="s">
        <v>17</v>
      </c>
      <c r="B5" s="26" t="s">
        <v>0</v>
      </c>
      <c r="C5" s="26" t="s">
        <v>1</v>
      </c>
      <c r="D5" s="26" t="s">
        <v>2</v>
      </c>
      <c r="E5" s="27" t="s">
        <v>53</v>
      </c>
      <c r="F5" s="27" t="s">
        <v>18</v>
      </c>
      <c r="G5" s="26" t="s">
        <v>54</v>
      </c>
      <c r="H5" s="26" t="s">
        <v>20</v>
      </c>
      <c r="I5" s="26" t="s">
        <v>21</v>
      </c>
      <c r="J5" s="26" t="s">
        <v>22</v>
      </c>
    </row>
    <row r="6" spans="1:13" ht="69.75" customHeight="1" x14ac:dyDescent="0.25">
      <c r="A6" s="1">
        <v>1</v>
      </c>
      <c r="B6" s="4" t="s">
        <v>48</v>
      </c>
      <c r="C6" s="10" t="s">
        <v>23</v>
      </c>
      <c r="D6" s="5">
        <v>232</v>
      </c>
      <c r="E6" s="6">
        <v>850</v>
      </c>
      <c r="F6" s="6">
        <f>E6-G6</f>
        <v>595</v>
      </c>
      <c r="G6" s="6">
        <v>255</v>
      </c>
      <c r="H6" s="6">
        <v>145</v>
      </c>
      <c r="I6" s="6">
        <v>0</v>
      </c>
      <c r="J6" s="6">
        <v>110</v>
      </c>
      <c r="K6" s="31"/>
      <c r="L6" s="31"/>
      <c r="M6" s="30"/>
    </row>
    <row r="7" spans="1:13" ht="76.5" customHeight="1" x14ac:dyDescent="0.25">
      <c r="A7" s="1">
        <f>A6+1</f>
        <v>2</v>
      </c>
      <c r="B7" s="4" t="s">
        <v>7</v>
      </c>
      <c r="C7" s="29" t="s">
        <v>24</v>
      </c>
      <c r="D7" s="5">
        <v>210</v>
      </c>
      <c r="E7" s="6">
        <v>1900</v>
      </c>
      <c r="F7" s="6">
        <f t="shared" ref="F7:F23" si="0">E7-G7</f>
        <v>1330</v>
      </c>
      <c r="G7" s="6">
        <v>570</v>
      </c>
      <c r="H7" s="6">
        <v>270</v>
      </c>
      <c r="I7" s="6">
        <v>100</v>
      </c>
      <c r="J7" s="6">
        <v>200</v>
      </c>
      <c r="K7" s="31"/>
      <c r="L7" s="31"/>
      <c r="M7" s="30"/>
    </row>
    <row r="8" spans="1:13" ht="69" customHeight="1" x14ac:dyDescent="0.25">
      <c r="A8" s="1">
        <f t="shared" ref="A8:A23" si="1">A7+1</f>
        <v>3</v>
      </c>
      <c r="B8" s="4" t="s">
        <v>49</v>
      </c>
      <c r="C8" s="10" t="s">
        <v>25</v>
      </c>
      <c r="D8" s="5">
        <v>302</v>
      </c>
      <c r="E8" s="6">
        <v>1500.7550000000001</v>
      </c>
      <c r="F8" s="6">
        <f>E8-G8</f>
        <v>1050.5280000000002</v>
      </c>
      <c r="G8" s="6">
        <v>450.22699999999998</v>
      </c>
      <c r="H8" s="6">
        <v>200.227</v>
      </c>
      <c r="I8" s="6">
        <v>0</v>
      </c>
      <c r="J8" s="6">
        <v>250</v>
      </c>
      <c r="K8" s="31"/>
      <c r="L8" s="31"/>
      <c r="M8" s="30"/>
    </row>
    <row r="9" spans="1:13" ht="87" customHeight="1" x14ac:dyDescent="0.25">
      <c r="A9" s="1">
        <f t="shared" si="1"/>
        <v>4</v>
      </c>
      <c r="B9" s="42" t="s">
        <v>64</v>
      </c>
      <c r="C9" s="10" t="s">
        <v>26</v>
      </c>
      <c r="D9" s="5">
        <v>519</v>
      </c>
      <c r="E9" s="6">
        <v>2100</v>
      </c>
      <c r="F9" s="6">
        <f t="shared" si="0"/>
        <v>1470</v>
      </c>
      <c r="G9" s="6">
        <v>630</v>
      </c>
      <c r="H9" s="6">
        <v>315</v>
      </c>
      <c r="I9" s="6">
        <v>210</v>
      </c>
      <c r="J9" s="6">
        <v>105</v>
      </c>
      <c r="K9" s="31"/>
      <c r="L9" s="31"/>
      <c r="M9" s="30"/>
    </row>
    <row r="10" spans="1:13" ht="63" x14ac:dyDescent="0.25">
      <c r="A10" s="1">
        <f t="shared" si="1"/>
        <v>5</v>
      </c>
      <c r="B10" s="4" t="s">
        <v>8</v>
      </c>
      <c r="C10" s="10" t="s">
        <v>27</v>
      </c>
      <c r="D10" s="5">
        <v>407</v>
      </c>
      <c r="E10" s="6">
        <v>2600</v>
      </c>
      <c r="F10" s="6">
        <f t="shared" si="0"/>
        <v>1820</v>
      </c>
      <c r="G10" s="6">
        <v>780</v>
      </c>
      <c r="H10" s="6">
        <v>310</v>
      </c>
      <c r="I10" s="6">
        <v>270</v>
      </c>
      <c r="J10" s="6">
        <v>200</v>
      </c>
      <c r="K10" s="31"/>
      <c r="L10" s="31"/>
      <c r="M10" s="30"/>
    </row>
    <row r="11" spans="1:13" ht="47.25" x14ac:dyDescent="0.25">
      <c r="A11" s="1">
        <f t="shared" si="1"/>
        <v>6</v>
      </c>
      <c r="B11" s="4" t="s">
        <v>9</v>
      </c>
      <c r="C11" s="10" t="s">
        <v>28</v>
      </c>
      <c r="D11" s="5">
        <v>245</v>
      </c>
      <c r="E11" s="6">
        <v>1500</v>
      </c>
      <c r="F11" s="6">
        <v>1050</v>
      </c>
      <c r="G11" s="6">
        <v>450</v>
      </c>
      <c r="H11" s="6">
        <v>0</v>
      </c>
      <c r="I11" s="6">
        <v>300</v>
      </c>
      <c r="J11" s="6">
        <v>150</v>
      </c>
      <c r="K11" s="31"/>
      <c r="L11" s="31"/>
      <c r="M11" s="30"/>
    </row>
    <row r="12" spans="1:13" ht="78.75" customHeight="1" x14ac:dyDescent="0.25">
      <c r="A12" s="1">
        <f t="shared" si="1"/>
        <v>7</v>
      </c>
      <c r="B12" s="4" t="s">
        <v>50</v>
      </c>
      <c r="C12" s="10" t="s">
        <v>29</v>
      </c>
      <c r="D12" s="5">
        <v>365</v>
      </c>
      <c r="E12" s="6">
        <v>1100</v>
      </c>
      <c r="F12" s="6">
        <f t="shared" si="0"/>
        <v>770</v>
      </c>
      <c r="G12" s="6">
        <v>330</v>
      </c>
      <c r="H12" s="6">
        <v>165</v>
      </c>
      <c r="I12" s="6">
        <v>0</v>
      </c>
      <c r="J12" s="6">
        <v>165</v>
      </c>
      <c r="K12" s="31"/>
      <c r="L12" s="31"/>
      <c r="M12" s="30"/>
    </row>
    <row r="13" spans="1:13" ht="60" customHeight="1" x14ac:dyDescent="0.25">
      <c r="A13" s="1">
        <f t="shared" si="1"/>
        <v>8</v>
      </c>
      <c r="B13" s="4" t="s">
        <v>10</v>
      </c>
      <c r="C13" s="10" t="s">
        <v>30</v>
      </c>
      <c r="D13" s="5">
        <v>320</v>
      </c>
      <c r="E13" s="6">
        <v>1350</v>
      </c>
      <c r="F13" s="6">
        <f t="shared" si="0"/>
        <v>945</v>
      </c>
      <c r="G13" s="6">
        <v>405</v>
      </c>
      <c r="H13" s="6">
        <v>145</v>
      </c>
      <c r="I13" s="6">
        <v>200</v>
      </c>
      <c r="J13" s="6">
        <v>60</v>
      </c>
      <c r="K13" s="31"/>
      <c r="L13" s="31"/>
      <c r="M13" s="30"/>
    </row>
    <row r="14" spans="1:13" ht="94.5" customHeight="1" x14ac:dyDescent="0.25">
      <c r="A14" s="1">
        <f t="shared" si="1"/>
        <v>9</v>
      </c>
      <c r="B14" s="4" t="s">
        <v>11</v>
      </c>
      <c r="C14" s="10" t="s">
        <v>31</v>
      </c>
      <c r="D14" s="5">
        <v>354</v>
      </c>
      <c r="E14" s="6">
        <v>1383</v>
      </c>
      <c r="F14" s="6">
        <v>968.1</v>
      </c>
      <c r="G14" s="6">
        <v>414.9</v>
      </c>
      <c r="H14" s="6">
        <v>200</v>
      </c>
      <c r="I14" s="6">
        <v>115</v>
      </c>
      <c r="J14" s="6">
        <v>99.9</v>
      </c>
      <c r="K14" s="31"/>
      <c r="L14" s="31"/>
      <c r="M14" s="30"/>
    </row>
    <row r="15" spans="1:13" ht="83.25" customHeight="1" x14ac:dyDescent="0.25">
      <c r="A15" s="1">
        <f t="shared" si="1"/>
        <v>10</v>
      </c>
      <c r="B15" s="4" t="s">
        <v>56</v>
      </c>
      <c r="C15" s="10" t="s">
        <v>32</v>
      </c>
      <c r="D15" s="5">
        <v>505</v>
      </c>
      <c r="E15" s="6">
        <v>1500</v>
      </c>
      <c r="F15" s="6">
        <f t="shared" si="0"/>
        <v>1050</v>
      </c>
      <c r="G15" s="6">
        <v>450</v>
      </c>
      <c r="H15" s="6">
        <v>200</v>
      </c>
      <c r="I15" s="6">
        <v>0</v>
      </c>
      <c r="J15" s="6">
        <v>250</v>
      </c>
      <c r="K15" s="31"/>
      <c r="L15" s="31"/>
      <c r="M15" s="30"/>
    </row>
    <row r="16" spans="1:13" ht="67.5" customHeight="1" x14ac:dyDescent="0.25">
      <c r="A16" s="1">
        <f t="shared" si="1"/>
        <v>11</v>
      </c>
      <c r="B16" s="4" t="s">
        <v>12</v>
      </c>
      <c r="C16" s="10" t="s">
        <v>13</v>
      </c>
      <c r="D16" s="5">
        <v>593</v>
      </c>
      <c r="E16" s="6">
        <v>2500</v>
      </c>
      <c r="F16" s="6">
        <f t="shared" si="0"/>
        <v>1750</v>
      </c>
      <c r="G16" s="6">
        <v>750</v>
      </c>
      <c r="H16" s="6">
        <v>200</v>
      </c>
      <c r="I16" s="6">
        <v>0</v>
      </c>
      <c r="J16" s="6">
        <v>550</v>
      </c>
      <c r="K16" s="31"/>
      <c r="L16" s="31"/>
      <c r="M16" s="30"/>
    </row>
    <row r="17" spans="1:15" ht="92.25" customHeight="1" x14ac:dyDescent="0.25">
      <c r="A17" s="1">
        <f t="shared" si="1"/>
        <v>12</v>
      </c>
      <c r="B17" s="4" t="s">
        <v>57</v>
      </c>
      <c r="C17" s="10" t="s">
        <v>33</v>
      </c>
      <c r="D17" s="5">
        <v>282</v>
      </c>
      <c r="E17" s="6">
        <v>750.08</v>
      </c>
      <c r="F17" s="6">
        <v>525.05600000000004</v>
      </c>
      <c r="G17" s="6">
        <v>225.024</v>
      </c>
      <c r="H17" s="6">
        <v>225.024</v>
      </c>
      <c r="I17" s="6">
        <v>0</v>
      </c>
      <c r="J17" s="6">
        <v>0</v>
      </c>
      <c r="K17" s="31"/>
      <c r="L17" s="31"/>
      <c r="M17" s="30"/>
    </row>
    <row r="18" spans="1:15" ht="64.5" customHeight="1" x14ac:dyDescent="0.25">
      <c r="A18" s="1">
        <f t="shared" si="1"/>
        <v>13</v>
      </c>
      <c r="B18" s="4" t="s">
        <v>14</v>
      </c>
      <c r="C18" s="10" t="s">
        <v>34</v>
      </c>
      <c r="D18" s="5">
        <v>289</v>
      </c>
      <c r="E18" s="6">
        <v>950</v>
      </c>
      <c r="F18" s="6">
        <f t="shared" si="0"/>
        <v>665</v>
      </c>
      <c r="G18" s="6">
        <v>285</v>
      </c>
      <c r="H18" s="6">
        <v>135</v>
      </c>
      <c r="I18" s="6">
        <v>150</v>
      </c>
      <c r="J18" s="6">
        <v>0</v>
      </c>
      <c r="K18" s="31"/>
      <c r="L18" s="31"/>
      <c r="M18" s="30"/>
    </row>
    <row r="19" spans="1:15" ht="81" x14ac:dyDescent="0.25">
      <c r="A19" s="1">
        <f t="shared" si="1"/>
        <v>14</v>
      </c>
      <c r="B19" s="7" t="s">
        <v>55</v>
      </c>
      <c r="C19" s="11" t="s">
        <v>35</v>
      </c>
      <c r="D19" s="8">
        <v>240</v>
      </c>
      <c r="E19" s="9">
        <v>1900</v>
      </c>
      <c r="F19" s="6">
        <f t="shared" si="0"/>
        <v>1330</v>
      </c>
      <c r="G19" s="9">
        <v>570</v>
      </c>
      <c r="H19" s="9">
        <v>150</v>
      </c>
      <c r="I19" s="9">
        <v>400</v>
      </c>
      <c r="J19" s="9">
        <v>20</v>
      </c>
      <c r="K19" s="31"/>
      <c r="L19" s="31"/>
      <c r="M19" s="30"/>
    </row>
    <row r="20" spans="1:15" ht="73.5" customHeight="1" x14ac:dyDescent="0.25">
      <c r="A20" s="1">
        <f t="shared" si="1"/>
        <v>15</v>
      </c>
      <c r="B20" s="7" t="s">
        <v>36</v>
      </c>
      <c r="C20" s="11" t="s">
        <v>37</v>
      </c>
      <c r="D20" s="8">
        <v>471</v>
      </c>
      <c r="E20" s="9">
        <v>1500</v>
      </c>
      <c r="F20" s="6">
        <f t="shared" si="0"/>
        <v>1050</v>
      </c>
      <c r="G20" s="9">
        <v>450</v>
      </c>
      <c r="H20" s="9">
        <v>300</v>
      </c>
      <c r="I20" s="9">
        <v>0</v>
      </c>
      <c r="J20" s="9">
        <v>150</v>
      </c>
      <c r="K20" s="31"/>
      <c r="L20" s="31"/>
      <c r="M20" s="30"/>
    </row>
    <row r="21" spans="1:15" ht="66" customHeight="1" x14ac:dyDescent="0.25">
      <c r="A21" s="1">
        <f t="shared" si="1"/>
        <v>16</v>
      </c>
      <c r="B21" s="7" t="s">
        <v>15</v>
      </c>
      <c r="C21" s="11" t="s">
        <v>38</v>
      </c>
      <c r="D21" s="8">
        <v>234</v>
      </c>
      <c r="E21" s="9">
        <v>2000</v>
      </c>
      <c r="F21" s="6">
        <f t="shared" si="0"/>
        <v>1400</v>
      </c>
      <c r="G21" s="9">
        <v>600</v>
      </c>
      <c r="H21" s="9">
        <v>150</v>
      </c>
      <c r="I21" s="9">
        <v>350</v>
      </c>
      <c r="J21" s="9">
        <v>100</v>
      </c>
      <c r="K21" s="31"/>
      <c r="L21" s="31"/>
      <c r="M21" s="30"/>
    </row>
    <row r="22" spans="1:15" ht="90" customHeight="1" x14ac:dyDescent="0.25">
      <c r="A22" s="1">
        <f t="shared" si="1"/>
        <v>17</v>
      </c>
      <c r="B22" s="7" t="s">
        <v>58</v>
      </c>
      <c r="C22" s="11" t="s">
        <v>39</v>
      </c>
      <c r="D22" s="8">
        <v>227</v>
      </c>
      <c r="E22" s="9">
        <v>1100</v>
      </c>
      <c r="F22" s="6">
        <f t="shared" si="0"/>
        <v>770</v>
      </c>
      <c r="G22" s="9">
        <v>330</v>
      </c>
      <c r="H22" s="9">
        <v>165</v>
      </c>
      <c r="I22" s="9">
        <v>0</v>
      </c>
      <c r="J22" s="9">
        <v>165</v>
      </c>
      <c r="K22" s="31"/>
      <c r="L22" s="31"/>
      <c r="M22" s="30"/>
    </row>
    <row r="23" spans="1:15" ht="70.5" customHeight="1" x14ac:dyDescent="0.25">
      <c r="A23" s="1">
        <f t="shared" si="1"/>
        <v>18</v>
      </c>
      <c r="B23" s="4" t="s">
        <v>16</v>
      </c>
      <c r="C23" s="10" t="s">
        <v>40</v>
      </c>
      <c r="D23" s="5">
        <v>202</v>
      </c>
      <c r="E23" s="6">
        <v>1500</v>
      </c>
      <c r="F23" s="6">
        <f t="shared" si="0"/>
        <v>1050</v>
      </c>
      <c r="G23" s="6">
        <v>450</v>
      </c>
      <c r="H23" s="6">
        <v>277</v>
      </c>
      <c r="I23" s="6">
        <v>0</v>
      </c>
      <c r="J23" s="6">
        <v>173</v>
      </c>
      <c r="K23" s="31"/>
      <c r="L23" s="31"/>
      <c r="M23" s="30"/>
    </row>
    <row r="24" spans="1:15" ht="82.5" customHeight="1" x14ac:dyDescent="0.25">
      <c r="A24" s="1">
        <v>19</v>
      </c>
      <c r="B24" s="7" t="s">
        <v>3</v>
      </c>
      <c r="C24" s="11" t="s">
        <v>41</v>
      </c>
      <c r="D24" s="8">
        <v>693</v>
      </c>
      <c r="E24" s="9">
        <v>829.2</v>
      </c>
      <c r="F24" s="9">
        <f t="shared" ref="F24:F28" si="2">E24-G24</f>
        <v>580.44000000000005</v>
      </c>
      <c r="G24" s="9">
        <v>248.76</v>
      </c>
      <c r="H24" s="9">
        <v>57.46</v>
      </c>
      <c r="I24" s="9">
        <v>0</v>
      </c>
      <c r="J24" s="9">
        <v>191.3</v>
      </c>
      <c r="K24" s="31"/>
      <c r="L24" s="31"/>
      <c r="M24" s="30"/>
    </row>
    <row r="25" spans="1:15" ht="117.75" customHeight="1" x14ac:dyDescent="0.25">
      <c r="A25" s="1">
        <v>20</v>
      </c>
      <c r="B25" s="12" t="s">
        <v>4</v>
      </c>
      <c r="C25" s="16" t="s">
        <v>42</v>
      </c>
      <c r="D25" s="13">
        <v>297</v>
      </c>
      <c r="E25" s="14">
        <v>2350</v>
      </c>
      <c r="F25" s="9">
        <f t="shared" si="2"/>
        <v>1645</v>
      </c>
      <c r="G25" s="14">
        <f>H25+I25+J25</f>
        <v>705</v>
      </c>
      <c r="H25" s="14">
        <v>655</v>
      </c>
      <c r="I25" s="14">
        <v>0</v>
      </c>
      <c r="J25" s="14">
        <v>50</v>
      </c>
      <c r="K25" s="31"/>
      <c r="L25" s="31"/>
      <c r="M25" s="30"/>
    </row>
    <row r="26" spans="1:15" ht="73.5" customHeight="1" x14ac:dyDescent="0.25">
      <c r="A26" s="1">
        <v>21</v>
      </c>
      <c r="B26" s="4" t="s">
        <v>5</v>
      </c>
      <c r="C26" s="10" t="s">
        <v>43</v>
      </c>
      <c r="D26" s="5">
        <v>291</v>
      </c>
      <c r="E26" s="32">
        <v>965.91499999999996</v>
      </c>
      <c r="F26" s="33">
        <v>676.14</v>
      </c>
      <c r="G26" s="32">
        <v>289.77499999999998</v>
      </c>
      <c r="H26" s="32">
        <v>144.887</v>
      </c>
      <c r="I26" s="32">
        <v>0</v>
      </c>
      <c r="J26" s="32">
        <v>144.88800000000001</v>
      </c>
      <c r="K26" s="31"/>
      <c r="L26" s="31"/>
      <c r="M26" s="30"/>
    </row>
    <row r="27" spans="1:15" ht="95.25" customHeight="1" x14ac:dyDescent="0.25">
      <c r="A27" s="1">
        <v>22</v>
      </c>
      <c r="B27" s="15" t="s">
        <v>6</v>
      </c>
      <c r="C27" s="10" t="s">
        <v>44</v>
      </c>
      <c r="D27" s="5">
        <v>334</v>
      </c>
      <c r="E27" s="32">
        <v>3200</v>
      </c>
      <c r="F27" s="33">
        <f t="shared" si="2"/>
        <v>2240</v>
      </c>
      <c r="G27" s="32">
        <v>960</v>
      </c>
      <c r="H27" s="32">
        <v>920</v>
      </c>
      <c r="I27" s="32">
        <v>0</v>
      </c>
      <c r="J27" s="32">
        <v>40</v>
      </c>
      <c r="K27" s="31"/>
      <c r="L27" s="31"/>
      <c r="M27" s="30"/>
    </row>
    <row r="28" spans="1:15" ht="101.25" x14ac:dyDescent="0.25">
      <c r="A28" s="3">
        <f t="shared" ref="A28" si="3">A27+1</f>
        <v>23</v>
      </c>
      <c r="B28" s="4" t="s">
        <v>59</v>
      </c>
      <c r="C28" s="10" t="s">
        <v>45</v>
      </c>
      <c r="D28" s="5">
        <v>284</v>
      </c>
      <c r="E28" s="6">
        <v>1022.27</v>
      </c>
      <c r="F28" s="9">
        <f t="shared" si="2"/>
        <v>715.58899999999994</v>
      </c>
      <c r="G28" s="6">
        <f>H28+I28+J28</f>
        <v>306.68099999999998</v>
      </c>
      <c r="H28" s="6">
        <v>256.68099999999998</v>
      </c>
      <c r="I28" s="6">
        <v>0</v>
      </c>
      <c r="J28" s="6">
        <v>50</v>
      </c>
      <c r="K28" s="31"/>
      <c r="L28" s="31"/>
      <c r="M28" s="30"/>
    </row>
    <row r="29" spans="1:15" ht="115.5" customHeight="1" x14ac:dyDescent="0.25">
      <c r="A29" s="19">
        <v>24</v>
      </c>
      <c r="B29" s="7" t="s">
        <v>60</v>
      </c>
      <c r="C29" s="11" t="s">
        <v>46</v>
      </c>
      <c r="D29" s="23">
        <v>120</v>
      </c>
      <c r="E29" s="33">
        <v>2362.145</v>
      </c>
      <c r="F29" s="34">
        <v>1653.502</v>
      </c>
      <c r="G29" s="34">
        <f>H29+I29+J29</f>
        <v>708.64300000000003</v>
      </c>
      <c r="H29" s="33">
        <v>708.64300000000003</v>
      </c>
      <c r="I29" s="34">
        <v>0</v>
      </c>
      <c r="J29" s="34">
        <v>0</v>
      </c>
      <c r="K29" s="31"/>
      <c r="L29" s="31"/>
      <c r="M29" s="30"/>
    </row>
    <row r="30" spans="1:15" ht="115.5" customHeight="1" x14ac:dyDescent="0.25">
      <c r="A30" s="19">
        <v>25</v>
      </c>
      <c r="B30" s="17" t="s">
        <v>61</v>
      </c>
      <c r="C30" s="18" t="s">
        <v>47</v>
      </c>
      <c r="D30" s="22">
        <v>250</v>
      </c>
      <c r="E30" s="20">
        <v>2358.6999999999998</v>
      </c>
      <c r="F30" s="21">
        <f>E30-G30</f>
        <v>1651.0899999999997</v>
      </c>
      <c r="G30" s="21">
        <f>H30+I30+J30</f>
        <v>707.61</v>
      </c>
      <c r="H30" s="20">
        <v>707.61</v>
      </c>
      <c r="I30" s="21">
        <v>0</v>
      </c>
      <c r="J30" s="21">
        <v>0</v>
      </c>
      <c r="K30" s="31"/>
      <c r="L30" s="31"/>
      <c r="M30" s="30"/>
    </row>
    <row r="31" spans="1:15" ht="97.5" customHeight="1" x14ac:dyDescent="0.25">
      <c r="A31" s="19">
        <v>26</v>
      </c>
      <c r="B31" s="17" t="s">
        <v>62</v>
      </c>
      <c r="C31" s="18" t="s">
        <v>51</v>
      </c>
      <c r="D31" s="22">
        <v>337</v>
      </c>
      <c r="E31" s="20">
        <v>1548.2170000000001</v>
      </c>
      <c r="F31" s="21">
        <v>1083.752</v>
      </c>
      <c r="G31" s="21">
        <f>H31+I31+J31</f>
        <v>464.46499999999997</v>
      </c>
      <c r="H31" s="20">
        <v>0</v>
      </c>
      <c r="I31" s="21">
        <v>0</v>
      </c>
      <c r="J31" s="21">
        <v>464.46499999999997</v>
      </c>
      <c r="K31" s="31"/>
      <c r="L31" s="31"/>
      <c r="M31" s="30"/>
      <c r="O31" s="2"/>
    </row>
    <row r="32" spans="1:15" ht="48" customHeight="1" x14ac:dyDescent="0.25">
      <c r="A32" s="35"/>
      <c r="B32" s="36" t="s">
        <v>19</v>
      </c>
      <c r="C32" s="35"/>
      <c r="D32" s="37">
        <f>SUM(D6:D31)</f>
        <v>8603</v>
      </c>
      <c r="E32" s="38">
        <f>SUM(E6:E31)</f>
        <v>42620.281999999992</v>
      </c>
      <c r="F32" s="38">
        <f t="shared" ref="F32:J32" si="4">SUM(F6:F31)</f>
        <v>29834.197</v>
      </c>
      <c r="G32" s="38">
        <f>SUM(G6:G31)</f>
        <v>12786.085000000001</v>
      </c>
      <c r="H32" s="38">
        <f t="shared" si="4"/>
        <v>7002.5319999999983</v>
      </c>
      <c r="I32" s="38">
        <f t="shared" si="4"/>
        <v>2095</v>
      </c>
      <c r="J32" s="38">
        <f t="shared" si="4"/>
        <v>3688.5530000000003</v>
      </c>
      <c r="K32" s="31"/>
      <c r="L32" s="31"/>
      <c r="M32" s="31"/>
    </row>
    <row r="33" spans="5:12" ht="35.25" customHeight="1" x14ac:dyDescent="0.25">
      <c r="K33" s="2"/>
      <c r="L33" s="2"/>
    </row>
    <row r="35" spans="5:12" x14ac:dyDescent="0.25">
      <c r="H35" s="2"/>
    </row>
    <row r="37" spans="5:12" x14ac:dyDescent="0.25">
      <c r="H37" s="2"/>
    </row>
    <row r="39" spans="5:12" x14ac:dyDescent="0.25">
      <c r="E39" s="2"/>
    </row>
  </sheetData>
  <mergeCells count="3">
    <mergeCell ref="I1:J1"/>
    <mergeCell ref="A4:J4"/>
    <mergeCell ref="A3:J3"/>
  </mergeCells>
  <pageMargins left="0.70866141732283472" right="0.70866141732283472" top="0.74803149606299213" bottom="0.74803149606299213" header="0.31496062992125984" footer="0.31496062992125984"/>
  <pageSetup paperSize="9" scale="44" fitToHeight="0" orientation="landscape" copies="2" r:id="rId1"/>
  <rowBreaks count="1" manualBreakCount="1">
    <brk id="14" min="2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ЗПТО і ЗФПО і ОБЛАСНІ</vt:lpstr>
      <vt:lpstr>'ЗПТО і ЗФПО і ОБЛАСНІ'!Заголовки_для_друку</vt:lpstr>
      <vt:lpstr>'ЗПТО і ЗФПО і ОБЛАСНІ'!Область_друку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user83</dc:creator>
  <cp:lastModifiedBy>user32</cp:lastModifiedBy>
  <cp:lastPrinted>2024-08-30T05:42:12Z</cp:lastPrinted>
  <dcterms:created xsi:type="dcterms:W3CDTF">2024-07-15T08:04:57Z</dcterms:created>
  <dcterms:modified xsi:type="dcterms:W3CDTF">2024-08-30T05:42:15Z</dcterms:modified>
</cp:coreProperties>
</file>