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2" windowWidth="12396" windowHeight="9312"/>
  </bookViews>
  <sheets>
    <sheet name="Лист1 (2)" sheetId="2" r:id="rId1"/>
  </sheets>
  <definedNames>
    <definedName name="_xlnm._FilterDatabase" localSheetId="0" hidden="1">'Лист1 (2)'!$I$8:$I$55</definedName>
    <definedName name="_xlnm.Print_Titles" localSheetId="0">'Лист1 (2)'!$6:$8</definedName>
    <definedName name="_xlnm.Print_Area" localSheetId="0">'Лист1 (2)'!$A$1:$H$53</definedName>
  </definedNames>
  <calcPr calcId="124519" fullCalcOnLoad="1"/>
</workbook>
</file>

<file path=xl/calcChain.xml><?xml version="1.0" encoding="utf-8"?>
<calcChain xmlns="http://schemas.openxmlformats.org/spreadsheetml/2006/main">
  <c r="H47" i="2"/>
  <c r="E32"/>
  <c r="E39"/>
  <c r="C53"/>
  <c r="D53"/>
  <c r="E53"/>
  <c r="F53"/>
  <c r="F58" s="1"/>
  <c r="G53"/>
  <c r="I52"/>
  <c r="I51"/>
  <c r="I50"/>
  <c r="I49"/>
  <c r="I48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C55"/>
  <c r="G58"/>
  <c r="D58"/>
  <c r="C58"/>
  <c r="H65"/>
  <c r="I9"/>
  <c r="F55"/>
  <c r="D55"/>
  <c r="J52"/>
  <c r="J42"/>
  <c r="H7"/>
  <c r="G7"/>
  <c r="J47" l="1"/>
  <c r="H53"/>
  <c r="I47"/>
  <c r="J53" l="1"/>
  <c r="I53"/>
</calcChain>
</file>

<file path=xl/sharedStrings.xml><?xml version="1.0" encoding="utf-8"?>
<sst xmlns="http://schemas.openxmlformats.org/spreadsheetml/2006/main" count="72" uniqueCount="72">
  <si>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</si>
  <si>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</si>
  <si>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 xml:space="preserve">Найменування </t>
  </si>
  <si>
    <t>Загальний фонд</t>
  </si>
  <si>
    <t>Спеціальний фонд</t>
  </si>
  <si>
    <t>тис. грн.</t>
  </si>
  <si>
    <t>ВСЬОГО</t>
  </si>
  <si>
    <t>ККД</t>
  </si>
  <si>
    <t>41030600</t>
  </si>
  <si>
    <t>41030800</t>
  </si>
  <si>
    <t>41031000</t>
  </si>
  <si>
    <t>41035800</t>
  </si>
  <si>
    <t>видатки місцевих бюджетів області у січні-березні 2012 року становлять 2393,8 млн. грн. або 22,8 відсотка до річного плану, у тому числі за загальним фондом –                   2253,4 млн. грн. (23,8 відсотка), спеціальним – 140,4 млн. грн.       (13,9 ві</t>
  </si>
  <si>
    <t>41033900</t>
  </si>
  <si>
    <t>41034200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</si>
  <si>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</si>
  <si>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</si>
  <si>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</si>
  <si>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</si>
  <si>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СТАН</t>
  </si>
  <si>
    <t>1</t>
  </si>
  <si>
    <t>2</t>
  </si>
  <si>
    <t xml:space="preserve">фінансування загальнодержавних програм, що виконуються місцевими органами влади шляхом одержання </t>
  </si>
  <si>
    <t xml:space="preserve"> Затверджено місцевими радами на рік із урахуванням змін</t>
  </si>
  <si>
    <t>Затверджено місцевими радами на рік із урахуванням змін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</si>
  <si>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</si>
  <si>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41032600</t>
  </si>
  <si>
    <t>41033500</t>
  </si>
  <si>
    <t>41033600</t>
  </si>
  <si>
    <t>41033700</t>
  </si>
  <si>
    <t>41034400</t>
  </si>
  <si>
    <t>41034900</t>
  </si>
  <si>
    <t>Субвенція з державного бюджету місцевим бюджетам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віку,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</si>
  <si>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нечистот,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</si>
  <si>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числа,</t>
  </si>
  <si>
    <t>Субвенція з державного бюджету місцевим бюджетам на реформування регіональних систем охорони здоров'я для здійснення заходів з виконання спільного з Міжнародним банком реконструкції та розвитку проекту "Поліпшення охорони здоров'я на службі у людей 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</si>
  <si>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пунктах,</t>
  </si>
  <si>
    <t>Субвенція з державного бюджету місцевим бюджетам на надання державної підтримки особам з особливими потребами </t>
  </si>
  <si>
    <t xml:space="preserve"> Субвенція з державного бюджету місцевим бюджетам на формування інфраструктури об'єднаних територіальних громад         </t>
  </si>
  <si>
    <t xml:space="preserve">  Субвенція з державного бюджету місцевим бюджетам на модернізацію та оновлення матеріально-технічної бази професійно-технічних навчальних закладів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</si>
  <si>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</si>
  <si>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школа",</t>
  </si>
  <si>
    <t>Субвенція з державного бюджету місцевим бюджетам на проведення робіт, пов'язаних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офіс".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</si>
  <si>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</si>
  <si>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</si>
  <si>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</si>
  <si>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будівницвто/реконструкцію палаців спорту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</si>
  <si>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місцевості,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</si>
  <si>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</si>
  <si>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</si>
  <si>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реалізацію заходів, спрямованих на підвищення якості освіти</t>
  </si>
  <si>
    <t>Субвенція з державного бюджету місцевим бюджетам на придбання ангіографічного обладнання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</si>
  <si>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 абзаці чотирнадцятому 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 пунктом 10 частини другої статті 7 Закону України "Про статус ветеранів війни, гарантії їх соціального захисту", та які потребують поліпшення житлових умов,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</si>
  <si>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</si>
  <si>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</si>
  <si>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місцевим бюджетам на здійснення природоохоронних заходів на об'єктах комунальної власності</t>
  </si>
  <si>
    <t>Субвенція з державного бюджету місцевим бюджетам на реалізацію проектів транскордонного співробітництва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</si>
  <si>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</si>
  <si>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</si>
  <si>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Субвенція з державного бюджету місцевим бюджетам на розвиток системи екстреної медичної допомоги</t>
  </si>
  <si>
    <t>Субвенція з державного бюджету місцепвим бюджетам на здійснення підтримки окремих закладів та заходів у системі охорони здоров"я</t>
  </si>
  <si>
    <t>Субвенція з державного бюджету місцевим бюджетам на реалізацію програми "Спроможна школа для кращих результатів"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</si>
  <si>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</si>
  <si>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Субвенція з державного бюджету місцевим бюджетам на здійснення доплат медичним та іншим працівникам закладів охорони здоров'я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</si>
  <si>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</si>
  <si>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</si>
  <si>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смт. Східниця м. Борислава Львівської області</t>
  </si>
  <si>
    <t>Субвенція з державного бюджету місцевим бюджетам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</si>
  <si>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</si>
  <si>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цільових коштів (субвенцій) з державного бюджету  на визначену мету в 2021 році</t>
  </si>
  <si>
    <t>Фактично отримано з державного бюджету станом на 01.05.2021</t>
  </si>
  <si>
    <t>Профінансовано станом на 01.05.2021</t>
  </si>
</sst>
</file>

<file path=xl/styles.xml><?xml version="1.0" encoding="utf-8"?>
<styleSheet xmlns="http://schemas.openxmlformats.org/spreadsheetml/2006/main">
  <numFmts count="3">
    <numFmt numFmtId="177" formatCode="_-* #,##0_р_._-;\-* #,##0_р_._-;_-* &quot;-&quot;_р_._-;_-@_-"/>
    <numFmt numFmtId="179" formatCode="_-* #,##0.00_р_._-;\-* #,##0.00_р_._-;_-* &quot;-&quot;??_р_._-;_-@_-"/>
    <numFmt numFmtId="189" formatCode="#,##0.0"/>
  </numFmts>
  <fonts count="3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9" fillId="0" borderId="0" xfId="0" applyFont="1"/>
    <xf numFmtId="0" fontId="5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5" fillId="0" borderId="10" xfId="19" applyNumberFormat="1" applyFont="1" applyFill="1" applyBorder="1" applyAlignment="1" applyProtection="1">
      <alignment horizontal="center" vertical="center" wrapText="1"/>
      <protection hidden="1"/>
    </xf>
    <xf numFmtId="2" fontId="5" fillId="0" borderId="10" xfId="19" applyNumberFormat="1" applyFont="1" applyFill="1" applyBorder="1" applyAlignment="1" applyProtection="1">
      <alignment horizontal="center" vertical="center" wrapText="1"/>
      <protection locked="0" hidden="1"/>
    </xf>
    <xf numFmtId="49" fontId="10" fillId="24" borderId="11" xfId="0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hidden="1"/>
    </xf>
    <xf numFmtId="1" fontId="10" fillId="0" borderId="11" xfId="19" applyNumberFormat="1" applyFont="1" applyFill="1" applyBorder="1" applyAlignment="1" applyProtection="1">
      <alignment horizontal="center" vertical="center" wrapText="1"/>
      <protection locked="0" hidden="1"/>
    </xf>
    <xf numFmtId="189" fontId="6" fillId="0" borderId="0" xfId="0" applyNumberFormat="1" applyFont="1"/>
    <xf numFmtId="189" fontId="7" fillId="0" borderId="10" xfId="0" applyNumberFormat="1" applyFont="1" applyBorder="1" applyAlignment="1">
      <alignment horizontal="center" vertical="center"/>
    </xf>
    <xf numFmtId="189" fontId="6" fillId="0" borderId="10" xfId="0" applyNumberFormat="1" applyFont="1" applyBorder="1" applyAlignment="1">
      <alignment horizontal="center" vertical="center"/>
    </xf>
    <xf numFmtId="189" fontId="8" fillId="0" borderId="10" xfId="0" applyNumberFormat="1" applyFont="1" applyBorder="1" applyAlignment="1">
      <alignment horizontal="center" vertical="center"/>
    </xf>
    <xf numFmtId="189" fontId="4" fillId="0" borderId="0" xfId="0" applyNumberFormat="1" applyFont="1"/>
    <xf numFmtId="189" fontId="12" fillId="0" borderId="0" xfId="0" applyNumberFormat="1" applyFont="1"/>
    <xf numFmtId="189" fontId="3" fillId="0" borderId="0" xfId="0" applyNumberFormat="1" applyFont="1"/>
    <xf numFmtId="189" fontId="9" fillId="0" borderId="0" xfId="0" applyNumberFormat="1" applyFont="1"/>
    <xf numFmtId="1" fontId="7" fillId="0" borderId="10" xfId="0" applyNumberFormat="1" applyFont="1" applyBorder="1" applyAlignment="1">
      <alignment horizontal="left" vertical="center" wrapText="1"/>
    </xf>
    <xf numFmtId="1" fontId="7" fillId="0" borderId="12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31" fillId="0" borderId="10" xfId="37" applyFont="1" applyBorder="1" applyAlignment="1">
      <alignment vertical="center" wrapText="1"/>
    </xf>
    <xf numFmtId="1" fontId="7" fillId="0" borderId="10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wrapText="1"/>
    </xf>
    <xf numFmtId="1" fontId="7" fillId="0" borderId="10" xfId="0" applyNumberFormat="1" applyFont="1" applyBorder="1" applyAlignment="1">
      <alignment wrapText="1"/>
    </xf>
    <xf numFmtId="189" fontId="10" fillId="0" borderId="0" xfId="0" applyNumberFormat="1" applyFont="1"/>
    <xf numFmtId="1" fontId="7" fillId="0" borderId="13" xfId="0" applyNumberFormat="1" applyFont="1" applyBorder="1" applyAlignment="1">
      <alignment vertical="center" wrapText="1"/>
    </xf>
    <xf numFmtId="0" fontId="6" fillId="0" borderId="0" xfId="0" applyFont="1"/>
    <xf numFmtId="0" fontId="32" fillId="0" borderId="10" xfId="0" applyFont="1" applyBorder="1"/>
    <xf numFmtId="1" fontId="8" fillId="0" borderId="10" xfId="0" applyNumberFormat="1" applyFont="1" applyBorder="1" applyAlignment="1">
      <alignment horizontal="center" vertical="center" wrapText="1"/>
    </xf>
    <xf numFmtId="0" fontId="4" fillId="0" borderId="0" xfId="0" applyFont="1"/>
    <xf numFmtId="1" fontId="33" fillId="0" borderId="12" xfId="0" applyNumberFormat="1" applyFont="1" applyBorder="1" applyAlignment="1">
      <alignment wrapText="1"/>
    </xf>
    <xf numFmtId="0" fontId="8" fillId="0" borderId="0" xfId="0" applyFont="1" applyAlignment="1">
      <alignment horizontal="center"/>
    </xf>
    <xf numFmtId="49" fontId="11" fillId="24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wrapText="1"/>
      <protection hidden="1"/>
    </xf>
    <xf numFmtId="49" fontId="11" fillId="24" borderId="10" xfId="0" applyNumberFormat="1" applyFont="1" applyFill="1" applyBorder="1" applyAlignment="1" applyProtection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xxmzvi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Лист1 (2)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Тысячи [0]_Розподіл (2)" xfId="43"/>
    <cellStyle name="Тысячи_Розподіл (2)" xfId="44"/>
    <cellStyle name="Хороший" xfId="4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/>
  <dimension ref="A1:J65"/>
  <sheetViews>
    <sheetView showZeros="0" tabSelected="1" view="pageBreakPreview" zoomScale="45" workbookViewId="0">
      <selection activeCell="E39" sqref="E39"/>
    </sheetView>
  </sheetViews>
  <sheetFormatPr defaultRowHeight="13.2"/>
  <cols>
    <col min="1" max="1" width="19.5546875" style="1" customWidth="1"/>
    <col min="2" max="2" width="100.6640625" style="1" customWidth="1"/>
    <col min="3" max="4" width="25" style="1" customWidth="1"/>
    <col min="5" max="5" width="22.6640625" style="1" customWidth="1"/>
    <col min="6" max="6" width="26.33203125" style="1" customWidth="1"/>
    <col min="7" max="7" width="24.88671875" style="1" customWidth="1"/>
    <col min="8" max="8" width="27.33203125" style="1" customWidth="1"/>
    <col min="9" max="9" width="11.109375" style="1" bestFit="1" customWidth="1"/>
    <col min="10" max="16384" width="8.88671875" style="1"/>
  </cols>
  <sheetData>
    <row r="1" spans="1:9" s="2" customFormat="1" ht="55.2" customHeight="1">
      <c r="A1" s="35" t="s">
        <v>19</v>
      </c>
      <c r="B1" s="35"/>
      <c r="C1" s="35"/>
      <c r="D1" s="35"/>
      <c r="E1" s="35"/>
      <c r="F1" s="35"/>
      <c r="G1" s="35"/>
      <c r="H1" s="35"/>
    </row>
    <row r="2" spans="1:9" s="2" customFormat="1" ht="32.4" customHeight="1">
      <c r="A2" s="35" t="s">
        <v>22</v>
      </c>
      <c r="B2" s="35"/>
      <c r="C2" s="35"/>
      <c r="D2" s="35"/>
      <c r="E2" s="35"/>
      <c r="F2" s="35"/>
      <c r="G2" s="35"/>
      <c r="H2" s="35"/>
    </row>
    <row r="3" spans="1:9" s="2" customFormat="1" ht="37.950000000000003" customHeight="1">
      <c r="A3" s="35" t="s">
        <v>69</v>
      </c>
      <c r="B3" s="35"/>
      <c r="C3" s="35"/>
      <c r="D3" s="35"/>
      <c r="E3" s="35"/>
      <c r="F3" s="35"/>
      <c r="G3" s="35"/>
      <c r="H3" s="35"/>
    </row>
    <row r="4" spans="1:9" s="2" customFormat="1" ht="21" hidden="1">
      <c r="B4" s="3" t="s">
        <v>12</v>
      </c>
      <c r="C4" s="4"/>
      <c r="D4" s="4"/>
      <c r="E4" s="4"/>
      <c r="F4" s="4"/>
      <c r="G4" s="4"/>
      <c r="H4" s="4"/>
    </row>
    <row r="5" spans="1:9" s="2" customFormat="1" ht="34.950000000000003" customHeight="1">
      <c r="F5" s="5"/>
      <c r="G5" s="6"/>
      <c r="H5" s="7" t="s">
        <v>5</v>
      </c>
    </row>
    <row r="6" spans="1:9" s="2" customFormat="1" ht="37.950000000000003" customHeight="1">
      <c r="A6" s="36" t="s">
        <v>7</v>
      </c>
      <c r="B6" s="36" t="s">
        <v>2</v>
      </c>
      <c r="C6" s="37" t="s">
        <v>3</v>
      </c>
      <c r="D6" s="37"/>
      <c r="E6" s="37"/>
      <c r="F6" s="38" t="s">
        <v>4</v>
      </c>
      <c r="G6" s="38"/>
      <c r="H6" s="38"/>
    </row>
    <row r="7" spans="1:9" s="2" customFormat="1" ht="123.6" customHeight="1">
      <c r="A7" s="36"/>
      <c r="B7" s="36"/>
      <c r="C7" s="8" t="s">
        <v>23</v>
      </c>
      <c r="D7" s="9" t="s">
        <v>70</v>
      </c>
      <c r="E7" s="9" t="s">
        <v>71</v>
      </c>
      <c r="F7" s="8" t="s">
        <v>24</v>
      </c>
      <c r="G7" s="9" t="str">
        <f>+D7</f>
        <v>Фактично отримано з державного бюджету станом на 01.05.2021</v>
      </c>
      <c r="H7" s="9" t="str">
        <f>+E7</f>
        <v>Профінансовано станом на 01.05.2021</v>
      </c>
    </row>
    <row r="8" spans="1:9" s="2" customFormat="1" ht="28.95" customHeight="1">
      <c r="A8" s="10" t="s">
        <v>20</v>
      </c>
      <c r="B8" s="10" t="s">
        <v>21</v>
      </c>
      <c r="C8" s="11">
        <v>3</v>
      </c>
      <c r="D8" s="12">
        <v>4</v>
      </c>
      <c r="E8" s="12">
        <v>5</v>
      </c>
      <c r="F8" s="11">
        <v>6</v>
      </c>
      <c r="G8" s="12">
        <v>7</v>
      </c>
      <c r="H8" s="12">
        <v>8</v>
      </c>
    </row>
    <row r="9" spans="1:9" ht="97.5" hidden="1" customHeight="1">
      <c r="A9" s="25">
        <v>41030300</v>
      </c>
      <c r="B9" s="21" t="s">
        <v>50</v>
      </c>
      <c r="C9" s="14"/>
      <c r="D9" s="14"/>
      <c r="E9" s="14"/>
      <c r="F9" s="14"/>
      <c r="G9" s="14"/>
      <c r="H9" s="14"/>
      <c r="I9" s="19">
        <f t="shared" ref="I9:I53" si="0">+C9+D9+E9+F9+G9+H9</f>
        <v>0</v>
      </c>
    </row>
    <row r="10" spans="1:9" ht="120.75" hidden="1" customHeight="1">
      <c r="A10" s="25">
        <v>41030400</v>
      </c>
      <c r="B10" s="34" t="s">
        <v>62</v>
      </c>
      <c r="C10" s="14"/>
      <c r="D10" s="14"/>
      <c r="E10" s="14"/>
      <c r="F10" s="14"/>
      <c r="G10" s="14"/>
      <c r="H10" s="14"/>
      <c r="I10" s="19">
        <f t="shared" si="0"/>
        <v>0</v>
      </c>
    </row>
    <row r="11" spans="1:9" ht="366" hidden="1" customHeight="1">
      <c r="A11" s="25">
        <v>41030500</v>
      </c>
      <c r="B11" s="21" t="s">
        <v>45</v>
      </c>
      <c r="C11" s="14"/>
      <c r="D11" s="14"/>
      <c r="E11" s="14"/>
      <c r="F11" s="14"/>
      <c r="G11" s="15"/>
      <c r="H11" s="15"/>
      <c r="I11" s="19">
        <f t="shared" si="0"/>
        <v>0</v>
      </c>
    </row>
    <row r="12" spans="1:9" ht="289.5" hidden="1" customHeight="1">
      <c r="A12" s="25" t="s">
        <v>8</v>
      </c>
      <c r="B12" s="21" t="s">
        <v>32</v>
      </c>
      <c r="C12" s="14"/>
      <c r="D12" s="14"/>
      <c r="E12" s="14"/>
      <c r="F12" s="14"/>
      <c r="G12" s="14"/>
      <c r="H12" s="14"/>
      <c r="I12" s="19">
        <f t="shared" si="0"/>
        <v>0</v>
      </c>
    </row>
    <row r="13" spans="1:9" ht="186.75" hidden="1" customHeight="1">
      <c r="A13" s="25" t="s">
        <v>9</v>
      </c>
      <c r="B13" s="22" t="s">
        <v>33</v>
      </c>
      <c r="C13" s="14"/>
      <c r="D13" s="14"/>
      <c r="E13" s="14"/>
      <c r="F13" s="14"/>
      <c r="G13" s="14"/>
      <c r="H13" s="14"/>
      <c r="I13" s="19">
        <f t="shared" si="0"/>
        <v>0</v>
      </c>
    </row>
    <row r="14" spans="1:9" ht="126.6" hidden="1" customHeight="1">
      <c r="A14" s="25" t="s">
        <v>10</v>
      </c>
      <c r="B14" s="21" t="s">
        <v>0</v>
      </c>
      <c r="C14" s="14"/>
      <c r="D14" s="14"/>
      <c r="E14" s="14"/>
      <c r="F14" s="14"/>
      <c r="G14" s="14"/>
      <c r="H14" s="14"/>
      <c r="I14" s="19">
        <f t="shared" si="0"/>
        <v>0</v>
      </c>
    </row>
    <row r="15" spans="1:9" ht="322.5" hidden="1" customHeight="1">
      <c r="A15" s="25">
        <v>41031300</v>
      </c>
      <c r="B15" s="21" t="s">
        <v>52</v>
      </c>
      <c r="C15" s="14"/>
      <c r="D15" s="14"/>
      <c r="E15" s="14"/>
      <c r="F15" s="14"/>
      <c r="G15" s="14"/>
      <c r="H15" s="14"/>
      <c r="I15" s="19">
        <f t="shared" si="0"/>
        <v>0</v>
      </c>
    </row>
    <row r="16" spans="1:9" ht="126.6" hidden="1" customHeight="1">
      <c r="A16" s="25">
        <v>41031600</v>
      </c>
      <c r="B16" s="21" t="s">
        <v>53</v>
      </c>
      <c r="C16" s="14"/>
      <c r="D16" s="14"/>
      <c r="E16" s="14"/>
      <c r="F16" s="14"/>
      <c r="G16" s="14"/>
      <c r="H16" s="14"/>
      <c r="I16" s="19">
        <f t="shared" si="0"/>
        <v>0</v>
      </c>
    </row>
    <row r="17" spans="1:9" ht="126.6" hidden="1" customHeight="1">
      <c r="A17" s="25">
        <v>41031700</v>
      </c>
      <c r="B17" s="21" t="s">
        <v>54</v>
      </c>
      <c r="C17" s="14"/>
      <c r="D17" s="14"/>
      <c r="E17" s="14"/>
      <c r="F17" s="14"/>
      <c r="G17" s="14"/>
      <c r="H17" s="14"/>
      <c r="I17" s="19">
        <f t="shared" si="0"/>
        <v>0</v>
      </c>
    </row>
    <row r="18" spans="1:9" ht="126" hidden="1" customHeight="1">
      <c r="A18" s="25">
        <v>41032300</v>
      </c>
      <c r="B18" s="21" t="s">
        <v>55</v>
      </c>
      <c r="C18" s="14"/>
      <c r="D18" s="14"/>
      <c r="E18" s="14"/>
      <c r="F18" s="14"/>
      <c r="G18" s="14"/>
      <c r="H18" s="14"/>
      <c r="I18" s="19">
        <f t="shared" si="0"/>
        <v>0</v>
      </c>
    </row>
    <row r="19" spans="1:9" ht="126" hidden="1" customHeight="1">
      <c r="A19" s="25">
        <v>41023400</v>
      </c>
      <c r="B19" s="21" t="s">
        <v>56</v>
      </c>
      <c r="C19" s="14"/>
      <c r="D19" s="14"/>
      <c r="E19" s="14"/>
      <c r="F19" s="14"/>
      <c r="G19" s="14"/>
      <c r="H19" s="14"/>
      <c r="I19" s="19">
        <f t="shared" si="0"/>
        <v>0</v>
      </c>
    </row>
    <row r="20" spans="1:9" ht="118.5" hidden="1" customHeight="1">
      <c r="A20" s="25" t="s">
        <v>26</v>
      </c>
      <c r="B20" s="21" t="s">
        <v>17</v>
      </c>
      <c r="C20" s="14"/>
      <c r="D20" s="14"/>
      <c r="E20" s="14"/>
      <c r="F20" s="14"/>
      <c r="G20" s="14"/>
      <c r="H20" s="14"/>
      <c r="I20" s="19">
        <f t="shared" si="0"/>
        <v>0</v>
      </c>
    </row>
    <row r="21" spans="1:9" ht="201.75" hidden="1" customHeight="1">
      <c r="A21" s="25">
        <v>41031900</v>
      </c>
      <c r="B21" s="21" t="s">
        <v>63</v>
      </c>
      <c r="C21" s="14"/>
      <c r="D21" s="14"/>
      <c r="E21" s="14"/>
      <c r="F21" s="14"/>
      <c r="G21" s="14"/>
      <c r="H21" s="14"/>
      <c r="I21" s="19">
        <f t="shared" si="0"/>
        <v>0</v>
      </c>
    </row>
    <row r="22" spans="1:9" ht="118.5" hidden="1" customHeight="1">
      <c r="A22" s="25">
        <v>41032700</v>
      </c>
      <c r="B22" s="21" t="s">
        <v>61</v>
      </c>
      <c r="C22" s="14"/>
      <c r="D22" s="14"/>
      <c r="E22" s="14"/>
      <c r="F22" s="14"/>
      <c r="G22" s="14"/>
      <c r="H22" s="14"/>
      <c r="I22" s="19">
        <f t="shared" si="0"/>
        <v>0</v>
      </c>
    </row>
    <row r="23" spans="1:9" ht="158.25" hidden="1" customHeight="1">
      <c r="A23" s="25">
        <v>41032800</v>
      </c>
      <c r="B23" s="21" t="s">
        <v>58</v>
      </c>
      <c r="C23" s="14"/>
      <c r="D23" s="14"/>
      <c r="E23" s="14"/>
      <c r="F23" s="14"/>
      <c r="G23" s="14"/>
      <c r="H23" s="14"/>
      <c r="I23" s="19">
        <f t="shared" si="0"/>
        <v>0</v>
      </c>
    </row>
    <row r="24" spans="1:9" ht="95.25" hidden="1" customHeight="1">
      <c r="A24" s="25">
        <v>41032900</v>
      </c>
      <c r="B24" s="21" t="s">
        <v>59</v>
      </c>
      <c r="C24" s="14"/>
      <c r="D24" s="14"/>
      <c r="E24" s="14"/>
      <c r="F24" s="14"/>
      <c r="G24" s="14"/>
      <c r="H24" s="14"/>
      <c r="I24" s="19">
        <f t="shared" si="0"/>
        <v>0</v>
      </c>
    </row>
    <row r="25" spans="1:9" ht="95.25" hidden="1" customHeight="1">
      <c r="A25" s="25">
        <v>410330000</v>
      </c>
      <c r="B25" s="21" t="s">
        <v>60</v>
      </c>
      <c r="C25" s="14"/>
      <c r="D25" s="14"/>
      <c r="E25" s="14"/>
      <c r="F25" s="14"/>
      <c r="G25" s="14"/>
      <c r="H25" s="14"/>
      <c r="I25" s="19">
        <f t="shared" si="0"/>
        <v>0</v>
      </c>
    </row>
    <row r="26" spans="1:9" ht="118.5" hidden="1" customHeight="1">
      <c r="A26" s="25">
        <v>41033200</v>
      </c>
      <c r="B26" s="21" t="s">
        <v>38</v>
      </c>
      <c r="C26" s="14"/>
      <c r="D26" s="14"/>
      <c r="E26" s="14"/>
      <c r="F26" s="14"/>
      <c r="G26" s="14"/>
      <c r="H26" s="14"/>
      <c r="I26" s="19">
        <f t="shared" si="0"/>
        <v>0</v>
      </c>
    </row>
    <row r="27" spans="1:9" ht="66.75" hidden="1" customHeight="1">
      <c r="A27" s="25">
        <v>41033300</v>
      </c>
      <c r="B27" s="21" t="s">
        <v>47</v>
      </c>
      <c r="C27" s="14"/>
      <c r="D27" s="14"/>
      <c r="E27" s="14"/>
      <c r="F27" s="14"/>
      <c r="G27" s="14"/>
      <c r="H27" s="14"/>
      <c r="I27" s="19">
        <f t="shared" si="0"/>
        <v>0</v>
      </c>
    </row>
    <row r="28" spans="1:9" ht="80.400000000000006" hidden="1" customHeight="1">
      <c r="A28" s="25" t="s">
        <v>27</v>
      </c>
      <c r="B28" s="21" t="s">
        <v>51</v>
      </c>
      <c r="C28" s="14"/>
      <c r="D28" s="14"/>
      <c r="E28" s="14"/>
      <c r="F28" s="14"/>
      <c r="G28" s="14"/>
      <c r="H28" s="14"/>
      <c r="I28" s="19">
        <f t="shared" si="0"/>
        <v>0</v>
      </c>
    </row>
    <row r="29" spans="1:9" ht="80.400000000000006" hidden="1" customHeight="1">
      <c r="A29" s="25" t="s">
        <v>28</v>
      </c>
      <c r="B29" s="23" t="s">
        <v>25</v>
      </c>
      <c r="C29" s="14"/>
      <c r="D29" s="14"/>
      <c r="E29" s="14"/>
      <c r="F29" s="14"/>
      <c r="G29" s="14"/>
      <c r="H29" s="14"/>
      <c r="I29" s="19">
        <f t="shared" si="0"/>
        <v>0</v>
      </c>
    </row>
    <row r="30" spans="1:9" ht="80.400000000000006" hidden="1" customHeight="1">
      <c r="A30" s="25" t="s">
        <v>29</v>
      </c>
      <c r="B30" s="24" t="s">
        <v>18</v>
      </c>
      <c r="C30" s="14"/>
      <c r="D30" s="14"/>
      <c r="E30" s="14"/>
      <c r="F30" s="14"/>
      <c r="G30" s="14"/>
      <c r="H30" s="14"/>
      <c r="I30" s="19">
        <f t="shared" si="0"/>
        <v>0</v>
      </c>
    </row>
    <row r="31" spans="1:9" ht="90" hidden="1" customHeight="1">
      <c r="A31" s="25">
        <v>41033800</v>
      </c>
      <c r="B31" s="24" t="s">
        <v>39</v>
      </c>
      <c r="C31" s="14"/>
      <c r="D31" s="14"/>
      <c r="E31" s="14"/>
      <c r="F31" s="14"/>
      <c r="G31" s="14"/>
      <c r="H31" s="14"/>
      <c r="I31" s="19">
        <f t="shared" si="0"/>
        <v>0</v>
      </c>
    </row>
    <row r="32" spans="1:9" ht="80.400000000000006" customHeight="1">
      <c r="A32" s="25" t="s">
        <v>13</v>
      </c>
      <c r="B32" s="24" t="s">
        <v>15</v>
      </c>
      <c r="C32" s="14">
        <v>6772012</v>
      </c>
      <c r="D32" s="14">
        <v>1951037.4</v>
      </c>
      <c r="E32" s="14">
        <f>1951037.4-238358</f>
        <v>1712679.4</v>
      </c>
      <c r="F32" s="14"/>
      <c r="G32" s="14"/>
      <c r="H32" s="14"/>
      <c r="I32" s="19">
        <f t="shared" si="0"/>
        <v>10435728.800000001</v>
      </c>
    </row>
    <row r="33" spans="1:10" ht="88.2" hidden="1" customHeight="1">
      <c r="A33" s="25" t="s">
        <v>14</v>
      </c>
      <c r="B33" s="21" t="s">
        <v>16</v>
      </c>
      <c r="C33" s="14"/>
      <c r="D33" s="14"/>
      <c r="E33" s="14"/>
      <c r="F33" s="14"/>
      <c r="G33" s="14"/>
      <c r="H33" s="14"/>
      <c r="I33" s="19">
        <f t="shared" si="0"/>
        <v>0</v>
      </c>
    </row>
    <row r="34" spans="1:10" ht="147" customHeight="1">
      <c r="A34" s="25" t="s">
        <v>30</v>
      </c>
      <c r="B34" s="21" t="s">
        <v>34</v>
      </c>
      <c r="C34" s="14">
        <v>17807.900000000001</v>
      </c>
      <c r="D34" s="14"/>
      <c r="E34" s="14"/>
      <c r="F34" s="14"/>
      <c r="G34" s="14"/>
      <c r="H34" s="14"/>
      <c r="I34" s="19">
        <f t="shared" si="0"/>
        <v>17807.900000000001</v>
      </c>
    </row>
    <row r="35" spans="1:10" ht="130.5" hidden="1" customHeight="1">
      <c r="A35" s="25">
        <v>41034500</v>
      </c>
      <c r="B35" s="21" t="s">
        <v>44</v>
      </c>
      <c r="C35" s="14"/>
      <c r="D35" s="14"/>
      <c r="E35" s="14"/>
      <c r="F35" s="14"/>
      <c r="G35" s="14"/>
      <c r="H35" s="14"/>
      <c r="I35" s="19">
        <f t="shared" si="0"/>
        <v>0</v>
      </c>
    </row>
    <row r="36" spans="1:10" ht="129.75" hidden="1" customHeight="1">
      <c r="A36" s="25">
        <v>41034600</v>
      </c>
      <c r="B36" s="21" t="s">
        <v>57</v>
      </c>
      <c r="C36" s="14"/>
      <c r="D36" s="14"/>
      <c r="E36" s="14"/>
      <c r="F36" s="14"/>
      <c r="G36" s="14"/>
      <c r="H36" s="14"/>
      <c r="I36" s="19">
        <f t="shared" si="0"/>
        <v>0</v>
      </c>
    </row>
    <row r="37" spans="1:10" ht="264" hidden="1" customHeight="1">
      <c r="A37" s="25">
        <v>41034700</v>
      </c>
      <c r="B37" s="21" t="s">
        <v>67</v>
      </c>
      <c r="C37" s="14"/>
      <c r="D37" s="14"/>
      <c r="E37" s="14"/>
      <c r="F37" s="14"/>
      <c r="G37" s="14"/>
      <c r="H37" s="14"/>
      <c r="I37" s="19">
        <f t="shared" si="0"/>
        <v>0</v>
      </c>
    </row>
    <row r="38" spans="1:10" ht="140.4" hidden="1" customHeight="1">
      <c r="A38" s="25" t="s">
        <v>31</v>
      </c>
      <c r="B38" s="21" t="s">
        <v>35</v>
      </c>
      <c r="C38" s="14"/>
      <c r="D38" s="14"/>
      <c r="E38" s="14"/>
      <c r="F38" s="14"/>
      <c r="G38" s="14"/>
      <c r="H38" s="14"/>
      <c r="I38" s="19">
        <f t="shared" si="0"/>
        <v>0</v>
      </c>
    </row>
    <row r="39" spans="1:10" ht="88.5" customHeight="1">
      <c r="A39" s="25">
        <v>41035400</v>
      </c>
      <c r="B39" s="21" t="s">
        <v>37</v>
      </c>
      <c r="C39" s="14">
        <v>30729.5</v>
      </c>
      <c r="D39" s="14">
        <v>6795.1</v>
      </c>
      <c r="E39" s="14">
        <f>6795.1-666.1098</f>
        <v>6128.9902000000002</v>
      </c>
      <c r="F39" s="14"/>
      <c r="G39" s="14"/>
      <c r="H39" s="14"/>
      <c r="I39" s="19">
        <f t="shared" si="0"/>
        <v>43653.590199999999</v>
      </c>
    </row>
    <row r="40" spans="1:10" ht="76.5" hidden="1" customHeight="1">
      <c r="A40" s="25" t="s">
        <v>11</v>
      </c>
      <c r="B40" s="21" t="s">
        <v>1</v>
      </c>
      <c r="C40" s="14"/>
      <c r="D40" s="14"/>
      <c r="E40" s="14"/>
      <c r="F40" s="14"/>
      <c r="G40" s="14"/>
      <c r="H40" s="14"/>
      <c r="I40" s="19">
        <f t="shared" si="0"/>
        <v>0</v>
      </c>
    </row>
    <row r="41" spans="1:10" ht="223.5" hidden="1" customHeight="1">
      <c r="A41" s="25">
        <v>410360000</v>
      </c>
      <c r="B41" s="21" t="s">
        <v>64</v>
      </c>
      <c r="C41" s="14"/>
      <c r="D41" s="14"/>
      <c r="E41" s="14"/>
      <c r="F41" s="14"/>
      <c r="G41" s="14"/>
      <c r="H41" s="14"/>
      <c r="I41" s="19">
        <f t="shared" si="0"/>
        <v>0</v>
      </c>
    </row>
    <row r="42" spans="1:10" ht="342.75" hidden="1" customHeight="1">
      <c r="A42" s="25">
        <v>41036100</v>
      </c>
      <c r="B42" s="21" t="s">
        <v>40</v>
      </c>
      <c r="C42" s="14"/>
      <c r="D42" s="14"/>
      <c r="E42" s="14"/>
      <c r="F42" s="14"/>
      <c r="G42" s="15"/>
      <c r="H42" s="15"/>
      <c r="I42" s="19">
        <f t="shared" si="0"/>
        <v>0</v>
      </c>
      <c r="J42" s="19">
        <f>+D42+E42+F42+G42+H42+I42</f>
        <v>0</v>
      </c>
    </row>
    <row r="43" spans="1:10" ht="381.75" hidden="1" customHeight="1">
      <c r="A43" s="25">
        <v>41036400</v>
      </c>
      <c r="B43" s="21" t="s">
        <v>43</v>
      </c>
      <c r="C43" s="14"/>
      <c r="D43" s="14"/>
      <c r="E43" s="14"/>
      <c r="F43" s="14"/>
      <c r="G43" s="15"/>
      <c r="H43" s="15"/>
      <c r="I43" s="19">
        <f t="shared" si="0"/>
        <v>0</v>
      </c>
      <c r="J43" s="19"/>
    </row>
    <row r="44" spans="1:10" ht="91.5" hidden="1" customHeight="1">
      <c r="A44" s="25">
        <v>41036600</v>
      </c>
      <c r="B44" s="21" t="s">
        <v>48</v>
      </c>
      <c r="C44" s="14"/>
      <c r="D44" s="14"/>
      <c r="E44" s="14"/>
      <c r="F44" s="14"/>
      <c r="G44" s="15"/>
      <c r="H44" s="15"/>
      <c r="I44" s="19">
        <f t="shared" si="0"/>
        <v>0</v>
      </c>
      <c r="J44" s="19"/>
    </row>
    <row r="45" spans="1:10" ht="111" hidden="1" customHeight="1">
      <c r="A45" s="25">
        <v>41037000</v>
      </c>
      <c r="B45" s="21" t="s">
        <v>49</v>
      </c>
      <c r="C45" s="14"/>
      <c r="D45" s="14"/>
      <c r="E45" s="14"/>
      <c r="F45" s="14"/>
      <c r="G45" s="14"/>
      <c r="H45" s="14"/>
      <c r="I45" s="19">
        <f t="shared" si="0"/>
        <v>0</v>
      </c>
      <c r="J45" s="19"/>
    </row>
    <row r="46" spans="1:10" ht="126.75" hidden="1" customHeight="1">
      <c r="A46" s="25">
        <v>41037200</v>
      </c>
      <c r="B46" s="21" t="s">
        <v>41</v>
      </c>
      <c r="C46" s="14"/>
      <c r="D46" s="14"/>
      <c r="E46" s="14"/>
      <c r="F46" s="14"/>
      <c r="G46" s="14"/>
      <c r="H46" s="14"/>
      <c r="I46" s="19">
        <f t="shared" si="0"/>
        <v>0</v>
      </c>
      <c r="J46" s="19"/>
    </row>
    <row r="47" spans="1:10" ht="133.19999999999999" customHeight="1">
      <c r="A47" s="25">
        <v>41037300</v>
      </c>
      <c r="B47" s="27" t="s">
        <v>36</v>
      </c>
      <c r="C47" s="14"/>
      <c r="D47" s="14"/>
      <c r="E47" s="14"/>
      <c r="F47" s="14">
        <v>891497.9</v>
      </c>
      <c r="G47" s="14">
        <v>173226</v>
      </c>
      <c r="H47" s="14">
        <f>173226-168359.4+85661.7-1500</f>
        <v>89028.3</v>
      </c>
      <c r="I47" s="19">
        <f t="shared" si="0"/>
        <v>1153752.2</v>
      </c>
      <c r="J47" s="19">
        <f>+D47+E47+F47+G47+H47+I47</f>
        <v>2307504.4</v>
      </c>
    </row>
    <row r="48" spans="1:10" ht="87.6" hidden="1" customHeight="1">
      <c r="A48" s="25">
        <v>41037400</v>
      </c>
      <c r="B48" s="29" t="s">
        <v>46</v>
      </c>
      <c r="C48" s="14"/>
      <c r="D48" s="14"/>
      <c r="E48" s="14"/>
      <c r="F48" s="14"/>
      <c r="G48" s="15"/>
      <c r="H48" s="15"/>
      <c r="I48" s="19">
        <f t="shared" si="0"/>
        <v>0</v>
      </c>
      <c r="J48" s="19"/>
    </row>
    <row r="49" spans="1:10" ht="220.5" hidden="1" customHeight="1">
      <c r="A49" s="25">
        <v>41037800</v>
      </c>
      <c r="B49" s="34" t="s">
        <v>68</v>
      </c>
      <c r="C49" s="14"/>
      <c r="D49" s="14"/>
      <c r="E49" s="14"/>
      <c r="F49" s="14"/>
      <c r="G49" s="15"/>
      <c r="H49" s="15"/>
      <c r="I49" s="19">
        <f t="shared" si="0"/>
        <v>0</v>
      </c>
      <c r="J49" s="19"/>
    </row>
    <row r="50" spans="1:10" ht="87.6" hidden="1" customHeight="1">
      <c r="A50" s="25">
        <v>41038600</v>
      </c>
      <c r="B50" s="26" t="s">
        <v>65</v>
      </c>
      <c r="C50" s="14"/>
      <c r="D50" s="14"/>
      <c r="E50" s="14"/>
      <c r="F50" s="14"/>
      <c r="G50" s="15"/>
      <c r="H50" s="15"/>
      <c r="I50" s="19">
        <f t="shared" si="0"/>
        <v>0</v>
      </c>
      <c r="J50" s="19"/>
    </row>
    <row r="51" spans="1:10" ht="87.6" hidden="1" customHeight="1">
      <c r="A51" s="25">
        <v>41039800</v>
      </c>
      <c r="B51" s="26" t="s">
        <v>66</v>
      </c>
      <c r="C51" s="14"/>
      <c r="D51" s="14"/>
      <c r="E51" s="14"/>
      <c r="F51" s="14"/>
      <c r="G51" s="15"/>
      <c r="H51" s="15"/>
      <c r="I51" s="19">
        <f t="shared" si="0"/>
        <v>0</v>
      </c>
      <c r="J51" s="19"/>
    </row>
    <row r="52" spans="1:10" ht="165.75" hidden="1" customHeight="1">
      <c r="A52" s="25">
        <v>41039100</v>
      </c>
      <c r="B52" s="26" t="s">
        <v>42</v>
      </c>
      <c r="C52" s="14"/>
      <c r="D52" s="14"/>
      <c r="E52" s="14"/>
      <c r="F52" s="14"/>
      <c r="G52" s="15"/>
      <c r="H52" s="15"/>
      <c r="I52" s="19">
        <f t="shared" si="0"/>
        <v>0</v>
      </c>
      <c r="J52" s="19">
        <f>+D52+E52+F52+G52+H52+I52</f>
        <v>0</v>
      </c>
    </row>
    <row r="53" spans="1:10" ht="44.4" customHeight="1">
      <c r="A53" s="31"/>
      <c r="B53" s="32" t="s">
        <v>6</v>
      </c>
      <c r="C53" s="16">
        <f t="shared" ref="C53:H53" si="1">SUM(C9:C52)</f>
        <v>6820549.4000000004</v>
      </c>
      <c r="D53" s="16">
        <f t="shared" si="1"/>
        <v>1957832.5</v>
      </c>
      <c r="E53" s="16">
        <f t="shared" si="1"/>
        <v>1718808.3901999998</v>
      </c>
      <c r="F53" s="16">
        <f t="shared" si="1"/>
        <v>891497.9</v>
      </c>
      <c r="G53" s="16">
        <f t="shared" si="1"/>
        <v>173226</v>
      </c>
      <c r="H53" s="16">
        <f t="shared" si="1"/>
        <v>89028.3</v>
      </c>
      <c r="I53" s="19">
        <f t="shared" si="0"/>
        <v>11650942.490200002</v>
      </c>
      <c r="J53" s="19">
        <f>+D53+E53+F53+G53+H53+I53</f>
        <v>16481335.580400001</v>
      </c>
    </row>
    <row r="54" spans="1:10" s="2" customFormat="1" ht="22.8" hidden="1">
      <c r="C54" s="13">
        <v>2424476.679</v>
      </c>
      <c r="D54" s="28">
        <v>2388039.9419999998</v>
      </c>
      <c r="F54" s="20">
        <v>1175318.8</v>
      </c>
      <c r="G54" s="20">
        <v>1095290.6000000001</v>
      </c>
    </row>
    <row r="55" spans="1:10" ht="22.8" hidden="1">
      <c r="C55" s="17">
        <f>+C54-C53</f>
        <v>-4396072.7210000008</v>
      </c>
      <c r="D55" s="17">
        <f>+D54-D53</f>
        <v>430207.44199999981</v>
      </c>
      <c r="F55" s="19">
        <f>+F54-F53</f>
        <v>283820.90000000002</v>
      </c>
      <c r="G55" s="19"/>
    </row>
    <row r="56" spans="1:10" ht="18">
      <c r="C56" s="18"/>
    </row>
    <row r="57" spans="1:10" ht="22.8">
      <c r="C57" s="30">
        <v>6743788.5219999999</v>
      </c>
      <c r="D57" s="13">
        <v>4315980.5</v>
      </c>
      <c r="E57" s="30"/>
      <c r="F57" s="30">
        <v>1095318.8</v>
      </c>
      <c r="G57" s="30">
        <v>497091</v>
      </c>
      <c r="H57" s="30"/>
    </row>
    <row r="58" spans="1:10" ht="22.8">
      <c r="C58" s="17">
        <f>+C57-C53</f>
        <v>-76760.878000000492</v>
      </c>
      <c r="D58" s="17">
        <f>+D57-D53</f>
        <v>2358148</v>
      </c>
      <c r="E58" s="33"/>
      <c r="F58" s="17">
        <f>+F57-F53</f>
        <v>203820.90000000002</v>
      </c>
      <c r="G58" s="17">
        <f>+G57-G53</f>
        <v>323865</v>
      </c>
    </row>
    <row r="63" spans="1:10" ht="22.8">
      <c r="H63" s="30">
        <v>176367298.23999998</v>
      </c>
    </row>
    <row r="64" spans="1:10" ht="22.8">
      <c r="H64" s="30">
        <v>56128935.640000001</v>
      </c>
    </row>
    <row r="65" spans="8:8" ht="22.8">
      <c r="H65" s="30">
        <f>H63-H64</f>
        <v>120238362.59999998</v>
      </c>
    </row>
  </sheetData>
  <autoFilter ref="I8:I55">
    <filterColumn colId="0">
      <customFilters and="1">
        <customFilter operator="notEqual" val=" "/>
        <customFilter operator="notEqual" val="0.0"/>
      </customFilters>
    </filterColumn>
  </autoFilter>
  <mergeCells count="7">
    <mergeCell ref="A3:H3"/>
    <mergeCell ref="A1:H1"/>
    <mergeCell ref="A2:H2"/>
    <mergeCell ref="A6:A7"/>
    <mergeCell ref="B6:B7"/>
    <mergeCell ref="C6:E6"/>
    <mergeCell ref="F6:H6"/>
  </mergeCells>
  <phoneticPr fontId="2" type="noConversion"/>
  <printOptions horizontalCentered="1"/>
  <pageMargins left="0.19" right="0.16" top="0.4" bottom="0.17" header="0.18" footer="0.17"/>
  <pageSetup paperSize="9" scale="3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budget-Galya</dc:creator>
  <cp:lastModifiedBy>user</cp:lastModifiedBy>
  <cp:lastPrinted>2021-05-13T12:53:09Z</cp:lastPrinted>
  <dcterms:created xsi:type="dcterms:W3CDTF">2011-11-17T13:18:09Z</dcterms:created>
  <dcterms:modified xsi:type="dcterms:W3CDTF">2022-06-09T11:34:05Z</dcterms:modified>
</cp:coreProperties>
</file>