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(2)'!$I$10:$I$27</definedName>
    <definedName name="_xlnm.Print_Titles" localSheetId="0">'Лист1 (2)'!$6:$8</definedName>
    <definedName name="_xlnm.Print_Area" localSheetId="0">'Лист1 (2)'!$A$1:$H$26</definedName>
  </definedNames>
  <calcPr calcId="124519" fullCalcOnLoad="1"/>
</workbook>
</file>

<file path=xl/calcChain.xml><?xml version="1.0" encoding="utf-8"?>
<calcChain xmlns="http://schemas.openxmlformats.org/spreadsheetml/2006/main">
  <c r="E24" i="2"/>
  <c r="I24" s="1"/>
  <c r="E20"/>
  <c r="I20" s="1"/>
  <c r="E21"/>
  <c r="E16"/>
  <c r="E15"/>
  <c r="D14"/>
  <c r="E13"/>
  <c r="I13" s="1"/>
  <c r="E12"/>
  <c r="E26" s="1"/>
  <c r="I26" s="1"/>
  <c r="E11"/>
  <c r="E10"/>
  <c r="I23"/>
  <c r="I25"/>
  <c r="I15"/>
  <c r="F26"/>
  <c r="F27" s="1"/>
  <c r="D26"/>
  <c r="D27" s="1"/>
  <c r="C26"/>
  <c r="C27"/>
  <c r="G26"/>
  <c r="G27" s="1"/>
  <c r="I17"/>
  <c r="I16"/>
  <c r="H26"/>
  <c r="I21"/>
  <c r="I19"/>
  <c r="I14"/>
  <c r="I11"/>
  <c r="I10"/>
  <c r="I9"/>
  <c r="H7"/>
  <c r="G7"/>
  <c r="I12" l="1"/>
</calcChain>
</file>

<file path=xl/sharedStrings.xml><?xml version="1.0" encoding="utf-8"?>
<sst xmlns="http://schemas.openxmlformats.org/spreadsheetml/2006/main" count="45" uniqueCount="45">
  <si>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</si>
  <si>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</si>
  <si>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</si>
  <si>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</si>
  <si>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</si>
  <si>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</si>
  <si>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</si>
  <si>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</si>
  <si>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</si>
  <si>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</si>
  <si>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</si>
  <si>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</si>
  <si>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</si>
  <si>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</si>
  <si>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</si>
  <si>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</si>
  <si>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</si>
  <si>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</si>
  <si>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</si>
  <si>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</si>
  <si>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</si>
  <si>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</si>
  <si>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</si>
  <si>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</si>
  <si>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</si>
  <si>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</si>
  <si>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цільових коштів (субвенцій) з державного бюджету  на визначену мету в 2018 році</t>
  </si>
  <si>
    <t>41032600</t>
  </si>
  <si>
    <t>41033500</t>
  </si>
  <si>
    <t>41033600</t>
  </si>
  <si>
    <t>41033700</t>
  </si>
  <si>
    <t>41034400</t>
  </si>
  <si>
    <t>41034900</t>
  </si>
  <si>
    <t>41037300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</si>
  <si>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</si>
  <si>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</si>
  <si>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</si>
  <si>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</si>
  <si>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</si>
  <si>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>Фактично отримано з державного бюджету станом на 01.05.2018</t>
  </si>
  <si>
    <t>Профінансовано станом на 01.05.2018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</si>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</sst>
</file>

<file path=xl/styles.xml><?xml version="1.0" encoding="utf-8"?>
<styleSheet xmlns="http://schemas.openxmlformats.org/spreadsheetml/2006/main">
  <numFmts count="3">
    <numFmt numFmtId="185" formatCode="_-* #,##0_р_._-;\-* #,##0_р_._-;_-* &quot;-&quot;_р_._-;_-@_-"/>
    <numFmt numFmtId="187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3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2" fillId="0" borderId="10" xfId="37" applyFont="1" applyBorder="1" applyAlignment="1">
      <alignment vertical="center" wrapText="1"/>
    </xf>
    <xf numFmtId="0" fontId="32" fillId="0" borderId="0" xfId="37" applyFont="1" applyAlignment="1">
      <alignment vertical="center" wrapText="1"/>
    </xf>
    <xf numFmtId="1" fontId="7" fillId="0" borderId="12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9"/>
  <sheetViews>
    <sheetView showZeros="0" tabSelected="1" view="pageBreakPreview" topLeftCell="A20" zoomScale="45" workbookViewId="0">
      <selection activeCell="B15" sqref="B15"/>
    </sheetView>
  </sheetViews>
  <sheetFormatPr defaultRowHeight="13.2"/>
  <cols>
    <col min="1" max="1" width="19.88671875" style="1" customWidth="1"/>
    <col min="2" max="2" width="100.6640625" style="1" customWidth="1"/>
    <col min="3" max="3" width="26.88671875" style="1" customWidth="1"/>
    <col min="4" max="4" width="29.109375" style="1" customWidth="1"/>
    <col min="5" max="5" width="29" style="1" customWidth="1"/>
    <col min="6" max="6" width="29.10937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2" t="s">
        <v>19</v>
      </c>
      <c r="B1" s="32"/>
      <c r="C1" s="32"/>
      <c r="D1" s="32"/>
      <c r="E1" s="32"/>
      <c r="F1" s="32"/>
      <c r="G1" s="32"/>
      <c r="H1" s="32"/>
    </row>
    <row r="2" spans="1:9" s="2" customFormat="1" ht="32.4" customHeight="1">
      <c r="A2" s="32" t="s">
        <v>22</v>
      </c>
      <c r="B2" s="32"/>
      <c r="C2" s="32"/>
      <c r="D2" s="32"/>
      <c r="E2" s="32"/>
      <c r="F2" s="32"/>
      <c r="G2" s="32"/>
      <c r="H2" s="32"/>
    </row>
    <row r="3" spans="1:9" s="2" customFormat="1" ht="37.950000000000003" customHeight="1">
      <c r="A3" s="32" t="s">
        <v>26</v>
      </c>
      <c r="B3" s="32"/>
      <c r="C3" s="32"/>
      <c r="D3" s="32"/>
      <c r="E3" s="32"/>
      <c r="F3" s="32"/>
      <c r="G3" s="32"/>
      <c r="H3" s="32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3" t="s">
        <v>7</v>
      </c>
      <c r="B6" s="33" t="s">
        <v>2</v>
      </c>
      <c r="C6" s="34" t="s">
        <v>3</v>
      </c>
      <c r="D6" s="34"/>
      <c r="E6" s="34"/>
      <c r="F6" s="35" t="s">
        <v>4</v>
      </c>
      <c r="G6" s="35"/>
      <c r="H6" s="35"/>
    </row>
    <row r="7" spans="1:9" s="2" customFormat="1" ht="123.6" customHeight="1">
      <c r="A7" s="33"/>
      <c r="B7" s="33"/>
      <c r="C7" s="8" t="s">
        <v>23</v>
      </c>
      <c r="D7" s="9" t="s">
        <v>39</v>
      </c>
      <c r="E7" s="9" t="s">
        <v>40</v>
      </c>
      <c r="F7" s="8" t="s">
        <v>24</v>
      </c>
      <c r="G7" s="9" t="str">
        <f>+D7</f>
        <v>Фактично отримано з державного бюджету станом на 01.05.2018</v>
      </c>
      <c r="H7" s="9" t="str">
        <f>+E7</f>
        <v>Профінансовано станом на 01.05.2018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25.2">
      <c r="A9" s="14"/>
      <c r="B9" s="16"/>
      <c r="C9" s="17"/>
      <c r="D9" s="17"/>
      <c r="E9" s="17"/>
      <c r="F9" s="17"/>
      <c r="G9" s="18"/>
      <c r="H9" s="18"/>
      <c r="I9" s="23">
        <f>+C9+D9+E9+F9+G9+H9</f>
        <v>0</v>
      </c>
    </row>
    <row r="10" spans="1:9" ht="289.5" customHeight="1">
      <c r="A10" s="31" t="s">
        <v>8</v>
      </c>
      <c r="B10" s="25" t="s">
        <v>41</v>
      </c>
      <c r="C10" s="17">
        <v>4471506.5999999996</v>
      </c>
      <c r="D10" s="17">
        <v>1239970.8999999999</v>
      </c>
      <c r="E10" s="17">
        <f t="shared" ref="E10:E15" si="0">+D10</f>
        <v>1239970.8999999999</v>
      </c>
      <c r="F10" s="17">
        <v>0</v>
      </c>
      <c r="G10" s="18">
        <v>0</v>
      </c>
      <c r="H10" s="18">
        <v>0</v>
      </c>
      <c r="I10" s="23">
        <f t="shared" ref="I10:I26" si="1">+C10+D10+E10+F10+G10+H10</f>
        <v>6951448.4000000004</v>
      </c>
    </row>
    <row r="11" spans="1:9" ht="207" customHeight="1">
      <c r="A11" s="31" t="s">
        <v>9</v>
      </c>
      <c r="B11" s="26" t="s">
        <v>42</v>
      </c>
      <c r="C11" s="17">
        <v>5161894</v>
      </c>
      <c r="D11" s="17">
        <v>3028572.4</v>
      </c>
      <c r="E11" s="17">
        <f t="shared" si="0"/>
        <v>3028572.4</v>
      </c>
      <c r="F11" s="17">
        <v>0</v>
      </c>
      <c r="G11" s="18">
        <v>0</v>
      </c>
      <c r="H11" s="18">
        <v>0</v>
      </c>
      <c r="I11" s="23">
        <f t="shared" si="1"/>
        <v>11219038.800000001</v>
      </c>
    </row>
    <row r="12" spans="1:9" ht="156" customHeight="1">
      <c r="A12" s="31" t="s">
        <v>10</v>
      </c>
      <c r="B12" s="25" t="s">
        <v>0</v>
      </c>
      <c r="C12" s="17">
        <v>66964.600000000006</v>
      </c>
      <c r="D12" s="17">
        <v>27452.1</v>
      </c>
      <c r="E12" s="17">
        <f t="shared" si="0"/>
        <v>27452.1</v>
      </c>
      <c r="F12" s="17">
        <v>0</v>
      </c>
      <c r="G12" s="18">
        <v>0</v>
      </c>
      <c r="H12" s="18">
        <v>0</v>
      </c>
      <c r="I12" s="23" t="e">
        <f>+C12+E12+#REF!+F12+G12+H12</f>
        <v>#REF!</v>
      </c>
    </row>
    <row r="13" spans="1:9" ht="118.5" customHeight="1">
      <c r="A13" s="31" t="s">
        <v>27</v>
      </c>
      <c r="B13" s="25" t="s">
        <v>17</v>
      </c>
      <c r="C13" s="17">
        <v>9011.2000000000007</v>
      </c>
      <c r="D13" s="17">
        <v>3004</v>
      </c>
      <c r="E13" s="17">
        <f t="shared" si="0"/>
        <v>3004</v>
      </c>
      <c r="F13" s="17">
        <v>0</v>
      </c>
      <c r="G13" s="18">
        <v>0</v>
      </c>
      <c r="H13" s="18">
        <v>0</v>
      </c>
      <c r="I13" s="23">
        <f t="shared" si="1"/>
        <v>15019.2</v>
      </c>
    </row>
    <row r="14" spans="1:9" ht="80.400000000000006" customHeight="1">
      <c r="A14" s="31" t="s">
        <v>28</v>
      </c>
      <c r="B14" s="25" t="s">
        <v>34</v>
      </c>
      <c r="C14" s="17">
        <v>23079</v>
      </c>
      <c r="D14" s="17">
        <f>+C14</f>
        <v>23079</v>
      </c>
      <c r="E14" s="17"/>
      <c r="F14" s="17">
        <v>0</v>
      </c>
      <c r="G14" s="18">
        <v>0</v>
      </c>
      <c r="H14" s="18">
        <v>0</v>
      </c>
      <c r="I14" s="23">
        <f t="shared" si="1"/>
        <v>46158</v>
      </c>
    </row>
    <row r="15" spans="1:9" ht="80.400000000000006" customHeight="1">
      <c r="A15" s="31" t="s">
        <v>29</v>
      </c>
      <c r="B15" s="27" t="s">
        <v>25</v>
      </c>
      <c r="C15" s="17">
        <v>65302.400000000001</v>
      </c>
      <c r="D15" s="17">
        <v>21767.200000000001</v>
      </c>
      <c r="E15" s="17">
        <f t="shared" si="0"/>
        <v>21767.200000000001</v>
      </c>
      <c r="F15" s="17">
        <v>0</v>
      </c>
      <c r="G15" s="17">
        <v>0</v>
      </c>
      <c r="H15" s="17">
        <v>0</v>
      </c>
      <c r="I15" s="23">
        <f t="shared" si="1"/>
        <v>108836.8</v>
      </c>
    </row>
    <row r="16" spans="1:9" ht="80.400000000000006" customHeight="1">
      <c r="A16" s="31" t="s">
        <v>30</v>
      </c>
      <c r="B16" s="28" t="s">
        <v>18</v>
      </c>
      <c r="C16" s="17">
        <v>1239</v>
      </c>
      <c r="D16" s="17">
        <v>338.2</v>
      </c>
      <c r="E16" s="17">
        <f>+D16</f>
        <v>338.2</v>
      </c>
      <c r="F16" s="17">
        <v>0</v>
      </c>
      <c r="G16" s="18">
        <v>0</v>
      </c>
      <c r="H16" s="18">
        <v>0</v>
      </c>
      <c r="I16" s="23">
        <f t="shared" si="1"/>
        <v>1915.4</v>
      </c>
    </row>
    <row r="17" spans="1:9" ht="80.400000000000006" customHeight="1">
      <c r="A17" s="31" t="s">
        <v>13</v>
      </c>
      <c r="B17" s="29" t="s">
        <v>15</v>
      </c>
      <c r="C17" s="17">
        <v>4199032.9000000004</v>
      </c>
      <c r="D17" s="17">
        <v>1296762.3999999999</v>
      </c>
      <c r="E17" s="17">
        <v>1215442.8999999999</v>
      </c>
      <c r="F17" s="17">
        <v>0</v>
      </c>
      <c r="G17" s="18">
        <v>0</v>
      </c>
      <c r="H17" s="18">
        <v>0</v>
      </c>
      <c r="I17" s="23">
        <f t="shared" si="1"/>
        <v>6711238.2000000011</v>
      </c>
    </row>
    <row r="18" spans="1:9" ht="80.400000000000006" customHeight="1">
      <c r="A18" s="31">
        <v>41037200</v>
      </c>
      <c r="B18" s="28" t="s">
        <v>43</v>
      </c>
      <c r="C18" s="17"/>
      <c r="D18" s="17">
        <v>33111.4</v>
      </c>
      <c r="E18" s="17"/>
      <c r="F18" s="17"/>
      <c r="G18" s="18"/>
      <c r="H18" s="18"/>
      <c r="I18" s="23"/>
    </row>
    <row r="19" spans="1:9" ht="114.75" customHeight="1">
      <c r="A19" s="31" t="s">
        <v>14</v>
      </c>
      <c r="B19" s="25" t="s">
        <v>16</v>
      </c>
      <c r="C19" s="17">
        <v>3621879</v>
      </c>
      <c r="D19" s="17">
        <v>1319556.5</v>
      </c>
      <c r="E19" s="17">
        <v>1168193.3</v>
      </c>
      <c r="F19" s="17">
        <v>0</v>
      </c>
      <c r="G19" s="18">
        <v>0</v>
      </c>
      <c r="H19" s="18">
        <v>0</v>
      </c>
      <c r="I19" s="23">
        <f t="shared" si="1"/>
        <v>6109628.7999999998</v>
      </c>
    </row>
    <row r="20" spans="1:9" ht="147" customHeight="1">
      <c r="A20" s="31" t="s">
        <v>31</v>
      </c>
      <c r="B20" s="25" t="s">
        <v>35</v>
      </c>
      <c r="C20" s="17">
        <v>13850.8</v>
      </c>
      <c r="D20" s="17">
        <v>0</v>
      </c>
      <c r="E20" s="17">
        <f>+D20</f>
        <v>0</v>
      </c>
      <c r="F20" s="17">
        <v>0</v>
      </c>
      <c r="G20" s="18">
        <v>0</v>
      </c>
      <c r="H20" s="18">
        <v>0</v>
      </c>
      <c r="I20" s="23">
        <f t="shared" si="1"/>
        <v>13850.8</v>
      </c>
    </row>
    <row r="21" spans="1:9" ht="162" customHeight="1">
      <c r="A21" s="31" t="s">
        <v>32</v>
      </c>
      <c r="B21" s="25" t="s">
        <v>36</v>
      </c>
      <c r="C21" s="17">
        <v>0</v>
      </c>
      <c r="D21" s="17">
        <v>0</v>
      </c>
      <c r="E21" s="17">
        <f>+D21</f>
        <v>0</v>
      </c>
      <c r="F21" s="17">
        <v>2324.1999999999998</v>
      </c>
      <c r="G21" s="18">
        <v>0</v>
      </c>
      <c r="H21" s="18">
        <v>0</v>
      </c>
      <c r="I21" s="23">
        <f t="shared" si="1"/>
        <v>2324.1999999999998</v>
      </c>
    </row>
    <row r="22" spans="1:9" ht="162" customHeight="1">
      <c r="A22" s="31">
        <v>41039100</v>
      </c>
      <c r="B22" s="25" t="s">
        <v>44</v>
      </c>
      <c r="C22" s="17"/>
      <c r="D22" s="17">
        <v>368.5</v>
      </c>
      <c r="E22" s="17"/>
      <c r="F22" s="17"/>
      <c r="G22" s="18"/>
      <c r="H22" s="18"/>
      <c r="I22" s="23"/>
    </row>
    <row r="23" spans="1:9" ht="141.75" customHeight="1">
      <c r="A23" s="31">
        <v>41035400</v>
      </c>
      <c r="B23" s="25" t="s">
        <v>38</v>
      </c>
      <c r="C23" s="17">
        <v>390.5</v>
      </c>
      <c r="D23" s="17">
        <v>2741.2</v>
      </c>
      <c r="E23" s="17"/>
      <c r="F23" s="17"/>
      <c r="G23" s="18"/>
      <c r="H23" s="18"/>
      <c r="I23" s="23">
        <f t="shared" si="1"/>
        <v>3131.7</v>
      </c>
    </row>
    <row r="24" spans="1:9" ht="216" customHeight="1">
      <c r="A24" s="31" t="s">
        <v>11</v>
      </c>
      <c r="B24" s="25" t="s">
        <v>1</v>
      </c>
      <c r="C24" s="17">
        <v>29945.599999999999</v>
      </c>
      <c r="D24" s="17">
        <v>7535.9</v>
      </c>
      <c r="E24" s="17">
        <f>+D24</f>
        <v>7535.9</v>
      </c>
      <c r="F24" s="17">
        <v>0</v>
      </c>
      <c r="G24" s="18">
        <v>0</v>
      </c>
      <c r="H24" s="18">
        <v>0</v>
      </c>
      <c r="I24" s="23">
        <f t="shared" si="1"/>
        <v>45017.4</v>
      </c>
    </row>
    <row r="25" spans="1:9" ht="165.75" customHeight="1">
      <c r="A25" s="31" t="s">
        <v>33</v>
      </c>
      <c r="B25" s="30" t="s">
        <v>37</v>
      </c>
      <c r="C25" s="17">
        <v>0</v>
      </c>
      <c r="D25" s="17">
        <v>0</v>
      </c>
      <c r="E25" s="17">
        <v>0</v>
      </c>
      <c r="F25" s="17">
        <v>583215</v>
      </c>
      <c r="G25" s="18">
        <v>159650.1</v>
      </c>
      <c r="H25" s="18">
        <v>24118.400000000001</v>
      </c>
      <c r="I25" s="23">
        <f t="shared" si="1"/>
        <v>766983.5</v>
      </c>
    </row>
    <row r="26" spans="1:9" ht="44.4" customHeight="1">
      <c r="A26" s="15"/>
      <c r="B26" s="19" t="s">
        <v>6</v>
      </c>
      <c r="C26" s="20">
        <f t="shared" ref="C26:H26" si="2">SUM(C9:C25)</f>
        <v>17664095.600000001</v>
      </c>
      <c r="D26" s="20">
        <f t="shared" si="2"/>
        <v>7004259.7000000002</v>
      </c>
      <c r="E26" s="20">
        <f t="shared" si="2"/>
        <v>6712276.8999999994</v>
      </c>
      <c r="F26" s="20">
        <f t="shared" si="2"/>
        <v>585539.19999999995</v>
      </c>
      <c r="G26" s="20">
        <f t="shared" si="2"/>
        <v>159650.1</v>
      </c>
      <c r="H26" s="20">
        <f t="shared" si="2"/>
        <v>24118.400000000001</v>
      </c>
      <c r="I26" s="23">
        <f t="shared" si="1"/>
        <v>32149939.899999999</v>
      </c>
    </row>
    <row r="27" spans="1:9" s="2" customFormat="1" ht="22.8">
      <c r="C27" s="13">
        <f>16031772.127-C26</f>
        <v>-1632323.4730000012</v>
      </c>
      <c r="D27" s="24">
        <f>14920390.532-D26</f>
        <v>7916130.8319999995</v>
      </c>
      <c r="F27" s="24">
        <f>346850.218-F26</f>
        <v>-238688.98199999996</v>
      </c>
      <c r="G27" s="24">
        <f>277723.514-G26</f>
        <v>118073.41400000002</v>
      </c>
    </row>
    <row r="28" spans="1:9" ht="22.8">
      <c r="C28" s="21"/>
      <c r="D28" s="21"/>
    </row>
    <row r="29" spans="1:9" ht="18">
      <c r="C29" s="22"/>
    </row>
  </sheetData>
  <autoFilter ref="I10:I27"/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1" fitToHeight="3" orientation="portrait" r:id="rId1"/>
  <headerFooter alignWithMargins="0"/>
  <rowBreaks count="1" manualBreakCount="1">
    <brk id="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2018-05-16T08:06:37Z</cp:lastPrinted>
  <dcterms:created xsi:type="dcterms:W3CDTF">2011-11-17T13:18:09Z</dcterms:created>
  <dcterms:modified xsi:type="dcterms:W3CDTF">2022-06-09T11:33:04Z</dcterms:modified>
</cp:coreProperties>
</file>