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3040" windowHeight="7980" tabRatio="781"/>
  </bookViews>
  <sheets>
    <sheet name="Додаток 1" sheetId="76" r:id="rId1"/>
    <sheet name="Додаток 2" sheetId="7" r:id="rId2"/>
    <sheet name="Додаток 3" sheetId="78" r:id="rId3"/>
  </sheets>
  <externalReferences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1" hidden="1">'Додаток 2'!$A$20:$Q$301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 localSheetId="2">#REF!</definedName>
    <definedName name="_xlnm.Database">#REF!</definedName>
    <definedName name="В68">#REF!</definedName>
    <definedName name="вс">#REF!</definedName>
    <definedName name="_xlnm.Print_Titles" localSheetId="0">'Додаток 1'!$10:$15</definedName>
    <definedName name="_xlnm.Print_Titles" localSheetId="1">'Додаток 2'!$11:$20</definedName>
    <definedName name="_xlnm.Print_Titles" localSheetId="2">'Додаток 3'!$B:$D,'Додаток 3'!$5:$10</definedName>
    <definedName name="иори">#REF!</definedName>
    <definedName name="і">#REF!</definedName>
    <definedName name="область">#REF!</definedName>
    <definedName name="_xlnm.Print_Area" localSheetId="0">'Додаток 1'!$A$1:$G$25</definedName>
    <definedName name="_xlnm.Print_Area" localSheetId="1">'Додаток 2'!$A$1:$P$29</definedName>
    <definedName name="_xlnm.Print_Area" localSheetId="2">'Додаток 3'!$B$1:$K$25</definedName>
  </definedNames>
  <calcPr calcId="145621" fullCalcOnLoad="1"/>
</workbook>
</file>

<file path=xl/calcChain.xml><?xml version="1.0" encoding="utf-8"?>
<calcChain xmlns="http://schemas.openxmlformats.org/spreadsheetml/2006/main">
  <c r="I22" i="78" l="1"/>
  <c r="F27" i="78"/>
  <c r="F24" i="78"/>
  <c r="D20" i="76"/>
  <c r="D19" i="76"/>
  <c r="D21" i="76"/>
  <c r="K10" i="78"/>
  <c r="K11" i="78"/>
  <c r="K12" i="78"/>
  <c r="K13" i="78"/>
  <c r="K14" i="78"/>
  <c r="K15" i="78"/>
  <c r="K22" i="78"/>
  <c r="K17" i="78"/>
  <c r="K18" i="78"/>
  <c r="K19" i="78"/>
  <c r="K20" i="78"/>
  <c r="J16" i="78"/>
  <c r="J21" i="78"/>
  <c r="I16" i="78"/>
  <c r="I24" i="78" s="1"/>
  <c r="I21" i="78"/>
  <c r="H16" i="78"/>
  <c r="H24" i="78" s="1"/>
  <c r="G30" i="78" s="1"/>
  <c r="H21" i="78"/>
  <c r="G24" i="78"/>
  <c r="E24" i="78"/>
  <c r="K23" i="78"/>
  <c r="E23" i="7"/>
  <c r="P23" i="7"/>
  <c r="J23" i="7"/>
  <c r="E24" i="7"/>
  <c r="P24" i="7" s="1"/>
  <c r="J24" i="7"/>
  <c r="J21" i="7" s="1"/>
  <c r="J26" i="7" s="1"/>
  <c r="E25" i="7"/>
  <c r="J25" i="7"/>
  <c r="P25" i="7" s="1"/>
  <c r="I22" i="7"/>
  <c r="E22" i="7"/>
  <c r="P22" i="7" s="1"/>
  <c r="O21" i="7"/>
  <c r="O26" i="7"/>
  <c r="N21" i="7"/>
  <c r="N26" i="7"/>
  <c r="M21" i="7"/>
  <c r="M26" i="7" s="1"/>
  <c r="L21" i="7"/>
  <c r="L26" i="7"/>
  <c r="K21" i="7"/>
  <c r="K26" i="7"/>
  <c r="I21" i="7"/>
  <c r="I26" i="7" s="1"/>
  <c r="H21" i="7"/>
  <c r="H26" i="7"/>
  <c r="G21" i="7"/>
  <c r="G26" i="7"/>
  <c r="F21" i="7"/>
  <c r="F26" i="7" s="1"/>
  <c r="E18" i="76"/>
  <c r="E17" i="76"/>
  <c r="E16" i="76" s="1"/>
  <c r="D29" i="78"/>
  <c r="Q176" i="7"/>
  <c r="Q177" i="7"/>
  <c r="Q178" i="7"/>
  <c r="Q179" i="7"/>
  <c r="Q180" i="7"/>
  <c r="Q181" i="7"/>
  <c r="Q182" i="7"/>
  <c r="Q183" i="7"/>
  <c r="Q184" i="7"/>
  <c r="Q185" i="7"/>
  <c r="Q186" i="7"/>
  <c r="Q187" i="7"/>
  <c r="Q188" i="7"/>
  <c r="Q189" i="7"/>
  <c r="Q190" i="7"/>
  <c r="Q191" i="7"/>
  <c r="Q192" i="7"/>
  <c r="Q193" i="7"/>
  <c r="Q194" i="7"/>
  <c r="Q195" i="7"/>
  <c r="Q196" i="7"/>
  <c r="Q197" i="7"/>
  <c r="Q198" i="7"/>
  <c r="Q199" i="7"/>
  <c r="Q200" i="7"/>
  <c r="Q201" i="7"/>
  <c r="Q202" i="7"/>
  <c r="Q203" i="7"/>
  <c r="Q204" i="7"/>
  <c r="Q205" i="7"/>
  <c r="Q206" i="7"/>
  <c r="Q207" i="7"/>
  <c r="Q208" i="7"/>
  <c r="Q209" i="7"/>
  <c r="Q210" i="7"/>
  <c r="Q211" i="7"/>
  <c r="Q212" i="7"/>
  <c r="Q213" i="7"/>
  <c r="Q214" i="7"/>
  <c r="Q215" i="7"/>
  <c r="Q216" i="7"/>
  <c r="Q217" i="7"/>
  <c r="Q218" i="7"/>
  <c r="Q219" i="7"/>
  <c r="Q220" i="7"/>
  <c r="Q221" i="7"/>
  <c r="Q222" i="7"/>
  <c r="Q223" i="7"/>
  <c r="Q224" i="7"/>
  <c r="Q225" i="7"/>
  <c r="Q226" i="7"/>
  <c r="Q227" i="7"/>
  <c r="Q228" i="7"/>
  <c r="Q229" i="7"/>
  <c r="Q230" i="7"/>
  <c r="Q231" i="7"/>
  <c r="Q232" i="7"/>
  <c r="Q233" i="7"/>
  <c r="Q234" i="7"/>
  <c r="Q235" i="7"/>
  <c r="Q236" i="7"/>
  <c r="Q237" i="7"/>
  <c r="Q238" i="7"/>
  <c r="Q239" i="7"/>
  <c r="Q240" i="7"/>
  <c r="Q241" i="7"/>
  <c r="Q242" i="7"/>
  <c r="Q243" i="7"/>
  <c r="Q244" i="7"/>
  <c r="Q245" i="7"/>
  <c r="Q246" i="7"/>
  <c r="Q247" i="7"/>
  <c r="Q248" i="7"/>
  <c r="Q249" i="7"/>
  <c r="Q250" i="7"/>
  <c r="Q251" i="7"/>
  <c r="Q252" i="7"/>
  <c r="Q253" i="7"/>
  <c r="Q254" i="7"/>
  <c r="Q255" i="7"/>
  <c r="Q256" i="7"/>
  <c r="Q257" i="7"/>
  <c r="Q258" i="7"/>
  <c r="Q259" i="7"/>
  <c r="Q260" i="7"/>
  <c r="Q261" i="7"/>
  <c r="Q262" i="7"/>
  <c r="Q263" i="7"/>
  <c r="Q264" i="7"/>
  <c r="Q265" i="7"/>
  <c r="Q266" i="7"/>
  <c r="Q267" i="7"/>
  <c r="Q268" i="7"/>
  <c r="Q269" i="7"/>
  <c r="Q270" i="7"/>
  <c r="Q271" i="7"/>
  <c r="Q272" i="7"/>
  <c r="Q273" i="7"/>
  <c r="Q274" i="7"/>
  <c r="Q275" i="7"/>
  <c r="Q276" i="7"/>
  <c r="Q277" i="7"/>
  <c r="Q278" i="7"/>
  <c r="Q279" i="7"/>
  <c r="Q280" i="7"/>
  <c r="Q281" i="7"/>
  <c r="Q282" i="7"/>
  <c r="Q283" i="7"/>
  <c r="Q284" i="7"/>
  <c r="Q285" i="7"/>
  <c r="Q286" i="7"/>
  <c r="Q287" i="7"/>
  <c r="Q288" i="7"/>
  <c r="Q289" i="7"/>
  <c r="Q290" i="7"/>
  <c r="Q291" i="7"/>
  <c r="Q292" i="7"/>
  <c r="Q293" i="7"/>
  <c r="Q294" i="7"/>
  <c r="Q295" i="7"/>
  <c r="Q296" i="7"/>
  <c r="Q297" i="7"/>
  <c r="Q298" i="7"/>
  <c r="Q299" i="7"/>
  <c r="Q300" i="7"/>
  <c r="Q301" i="7"/>
  <c r="F18" i="76"/>
  <c r="F17" i="76" s="1"/>
  <c r="F16" i="76" s="1"/>
  <c r="F22" i="76" s="1"/>
  <c r="G18" i="76"/>
  <c r="G17" i="76"/>
  <c r="G16" i="76"/>
  <c r="G22" i="76" s="1"/>
  <c r="D35" i="76"/>
  <c r="E21" i="7"/>
  <c r="E26" i="7" s="1"/>
  <c r="K21" i="78"/>
  <c r="K16" i="78"/>
  <c r="K24" i="78" s="1"/>
  <c r="J24" i="78"/>
  <c r="E22" i="76" l="1"/>
  <c r="D22" i="76" s="1"/>
  <c r="D16" i="76"/>
  <c r="P21" i="7"/>
  <c r="P26" i="7" s="1"/>
  <c r="P302" i="7" s="1"/>
  <c r="D18" i="76"/>
  <c r="D17" i="76" s="1"/>
</calcChain>
</file>

<file path=xl/sharedStrings.xml><?xml version="1.0" encoding="utf-8"?>
<sst xmlns="http://schemas.openxmlformats.org/spreadsheetml/2006/main" count="107" uniqueCount="88">
  <si>
    <t>Департамент соціального захисту населення</t>
  </si>
  <si>
    <t>оплата праці</t>
  </si>
  <si>
    <t>Загальний фонд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</si>
  <si>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</si>
  <si>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</si>
  <si>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</si>
  <si>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</si>
  <si>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___________________________________________________________________________________________</t>
  </si>
  <si>
    <t>Додаток  1</t>
  </si>
  <si>
    <t>___________________________________________________________</t>
  </si>
  <si>
    <t>Спеціальний фонд</t>
  </si>
  <si>
    <t xml:space="preserve"> комунальні послуги та енергоносії</t>
  </si>
  <si>
    <t>Усього видатків</t>
  </si>
  <si>
    <t>0800000</t>
  </si>
  <si>
    <t>Код</t>
  </si>
  <si>
    <t>Додаток  2</t>
  </si>
  <si>
    <t>(код бюджету)</t>
  </si>
  <si>
    <t>РАЗОМ</t>
  </si>
  <si>
    <t>08</t>
  </si>
  <si>
    <t>у тому числі: бюджет розвитку</t>
  </si>
  <si>
    <t>Найменування доходів згідно із бюджетною класифікацією</t>
  </si>
  <si>
    <t>Всього</t>
  </si>
  <si>
    <t>Разом доходів</t>
  </si>
  <si>
    <t xml:space="preserve">Офіційні трансферти </t>
  </si>
  <si>
    <t>Від органів державного управління</t>
  </si>
  <si>
    <t>Разом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</si>
  <si>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</si>
  <si>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у т.ч. бюджет розвитку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</si>
  <si>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</si>
  <si>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</si>
  <si>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Усього</t>
  </si>
  <si>
    <t xml:space="preserve">з них: </t>
  </si>
  <si>
    <t>0180</t>
  </si>
  <si>
    <t>гривень</t>
  </si>
  <si>
    <t>№ з/п</t>
  </si>
  <si>
    <t>до розпорядження начальника обласної військової адміністрації</t>
  </si>
  <si>
    <t>від  _______________  № _____</t>
  </si>
  <si>
    <t>від  ____________  № _____</t>
  </si>
  <si>
    <t xml:space="preserve">Зміни в додаток 1 до розпорядження начальника обласної військової адміністрації  від 30.11.2022   №651/0/5-22ВА "Про обласний бюджет Львівської області на 2023 рік"                                                                                                                                                                                                                                          "Доходи обласного бюджету на 2023 рік "                               </t>
  </si>
  <si>
    <t>Зміни в додаток 3 до розпорядження  начальника обласної військової адміністрації  від 30.11.2022   №651/0/5-22ВА"Про обласний бюджет Львівської області на 2023 рік"</t>
  </si>
  <si>
    <t>"Розподіл видатків обласного бюджету на 2023 рік"</t>
  </si>
  <si>
    <t>Код бюджету</t>
  </si>
  <si>
    <t>Найменування бюджетів</t>
  </si>
  <si>
    <t>Трансферти іншим бюджетам за загальним фондом</t>
  </si>
  <si>
    <t>загального фонду бюджету</t>
  </si>
  <si>
    <t>Разом по бюджетах ТГ</t>
  </si>
  <si>
    <t>Обласний бюджет Львівської області</t>
  </si>
  <si>
    <t>Державний бюджет</t>
  </si>
  <si>
    <t>Додаток  3</t>
  </si>
  <si>
    <t>Субвенції з державного бюджету місцевим бюджетам - всього: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</si>
  <si>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</si>
  <si>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</si>
  <si>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</si>
  <si>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0819240</t>
  </si>
  <si>
    <t>9240</t>
  </si>
  <si>
    <t>1080</t>
  </si>
  <si>
    <t>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</t>
  </si>
  <si>
    <t>0819241</t>
  </si>
  <si>
    <t>9241</t>
  </si>
  <si>
    <t>0819242</t>
  </si>
  <si>
    <t>9242</t>
  </si>
  <si>
    <t>0819243</t>
  </si>
  <si>
    <t>9243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</si>
  <si>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</si>
  <si>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</si>
  <si>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 
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</si>
  <si>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Код КДБ 41030500</t>
  </si>
  <si>
    <t>Код КДБ 41036100</t>
  </si>
  <si>
    <t>Код КДБ 41036400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</si>
  <si>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</si>
  <si>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Трансферти з інших бюджетів:</t>
  </si>
  <si>
    <t>Бюджет Бориславської міської територіальної громади</t>
  </si>
  <si>
    <t>Бюджет Львівської міської територіальної громади</t>
  </si>
  <si>
    <t>Бюджет Стрийської міської територіальної громади</t>
  </si>
  <si>
    <t>Бюджет Червоноградської міської територіальної громади</t>
  </si>
  <si>
    <t>Районний бюджет Львівського району</t>
  </si>
  <si>
    <t>Районний бюджет Золочівського району</t>
  </si>
  <si>
    <t>Районний бюджет Стрийського району</t>
  </si>
  <si>
    <t>Районний бюджет Червоноградського району</t>
  </si>
  <si>
    <t>до розпорядження начальника обласної військової адміністрації  ____________ №_________</t>
  </si>
  <si>
    <t>Зміни в додаток 5 до розпорядження начальника обласної військової адміністрації  від 30.11.2022  №651/0/5-22ВА "Про обласний бюджет Львівської області на 2023 рік"  "Міжбюджетні трансферти обласного бюджету на 2023 рік"</t>
  </si>
  <si>
    <t>Разом трансферти з обласного бюджету</t>
  </si>
  <si>
    <t>Разом по районних бюджетах</t>
  </si>
  <si>
    <t>Код ТКВКМБ 9241 КЕКВ 3220</t>
  </si>
  <si>
    <t>Код ТКВКМБ 9242 КЕКВ 3220</t>
  </si>
  <si>
    <t>Код ТКВКМБ 9243 КЕКВ 3220</t>
  </si>
  <si>
    <t>Бюджет Самбірської міської територіальної громади</t>
  </si>
  <si>
    <t>Бюджет Моршинської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</si>
</sst>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грн.&quot;;\-#,##0\ &quot;грн.&quot;"/>
    <numFmt numFmtId="175" formatCode="_-* #,##0.00\ _г_р_н_._-;\-* #,##0.00\ _г_р_н_._-;_-* &quot;-&quot;??\ _г_р_н_._-;_-@_-"/>
    <numFmt numFmtId="176" formatCode="#,##0.0"/>
    <numFmt numFmtId="177" formatCode="0.0"/>
    <numFmt numFmtId="178" formatCode="_-* #,##0\ &quot;р.&quot;_-;\-* #,##0\ &quot;р.&quot;_-;_-* &quot;-&quot;\ &quot;р.&quot;_-;_-@_-"/>
    <numFmt numFmtId="179" formatCode="_-* #,##0\ _р_._-;\-* #,##0\ _р_._-;_-* &quot;-&quot;\ _р_._-;_-@_-"/>
    <numFmt numFmtId="180" formatCode="_-* #,##0.00\ &quot;р.&quot;_-;\-* #,##0.00\ &quot;р.&quot;_-;_-* &quot;-&quot;??\ &quot;р.&quot;_-;_-@_-"/>
    <numFmt numFmtId="181" formatCode="_-* #,##0.00\ _р_._-;\-* #,##0.00\ _р_._-;_-* &quot;-&quot;??\ _р_._-;_-@_-"/>
    <numFmt numFmtId="182" formatCode="#,##0\ &quot;z?&quot;;[Red]\-#,##0\ &quot;z?&quot;"/>
    <numFmt numFmtId="183" formatCode="#,##0.00\ &quot;z?&quot;;[Red]\-#,##0.00\ &quot;z?&quot;"/>
    <numFmt numFmtId="184" formatCode="_-* #,##0\ _z_?_-;\-* #,##0\ _z_?_-;_-* &quot;-&quot;\ _z_?_-;_-@_-"/>
    <numFmt numFmtId="185" formatCode="_-* #,##0.00\ _z_?_-;\-* #,##0.00\ _z_?_-;_-* &quot;-&quot;??\ _z_?_-;_-@_-"/>
    <numFmt numFmtId="186" formatCode="#,##0.\-"/>
    <numFmt numFmtId="187" formatCode="#,##0.000"/>
    <numFmt numFmtId="188" formatCode="#,##0.00000"/>
  </numFmts>
  <fonts count="109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57"/>
      <name val="Times New Roman"/>
      <family val="1"/>
      <charset val="204"/>
    </font>
    <font>
      <sz val="10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b/>
      <sz val="16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i/>
      <sz val="12"/>
      <name val="Times New Roman"/>
      <family val="1"/>
      <charset val="204"/>
    </font>
    <font>
      <sz val="1"/>
      <color indexed="8"/>
      <name val="Courier"/>
      <family val="1"/>
      <charset val="204"/>
    </font>
    <font>
      <b/>
      <i/>
      <sz val="14"/>
      <name val="Times New Roman"/>
      <family val="1"/>
      <charset val="204"/>
    </font>
    <font>
      <b/>
      <sz val="18"/>
      <name val="Times New Roman Cyr"/>
      <charset val="204"/>
    </font>
    <font>
      <sz val="10"/>
      <color indexed="22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  <family val="1"/>
      <charset val="204"/>
    </font>
    <font>
      <sz val="20"/>
      <name val="Times New Roman"/>
      <family val="1"/>
      <charset val="204"/>
    </font>
    <font>
      <b/>
      <sz val="14"/>
      <color indexed="57"/>
      <name val="Times New Roman Cyr"/>
      <family val="1"/>
      <charset val="204"/>
    </font>
    <font>
      <sz val="14"/>
      <color indexed="9"/>
      <name val="Times New Roman Cyr"/>
      <family val="1"/>
      <charset val="204"/>
    </font>
    <font>
      <sz val="1"/>
      <color indexed="8"/>
      <name val="Courier"/>
      <family val="1"/>
      <charset val="204"/>
    </font>
    <font>
      <sz val="16"/>
      <name val="Times New Roman"/>
      <family val="1"/>
    </font>
    <font>
      <b/>
      <i/>
      <sz val="12"/>
      <name val="Arial Cyr"/>
      <charset val="204"/>
    </font>
    <font>
      <b/>
      <i/>
      <sz val="12"/>
      <color indexed="55"/>
      <name val="Arial Cyr"/>
      <charset val="204"/>
    </font>
    <font>
      <b/>
      <sz val="10"/>
      <name val="Arial Cyr"/>
      <charset val="204"/>
    </font>
    <font>
      <sz val="18"/>
      <color indexed="8"/>
      <name val="Times New Roman Cyr"/>
      <family val="1"/>
      <charset val="204"/>
    </font>
    <font>
      <sz val="12"/>
      <name val="Arial Cyr"/>
      <charset val="204"/>
    </font>
    <font>
      <sz val="12"/>
      <color indexed="55"/>
      <name val="Arial Cyr"/>
      <charset val="204"/>
    </font>
    <font>
      <sz val="12"/>
      <color indexed="8"/>
      <name val="Arial Cyr"/>
      <charset val="204"/>
    </font>
    <font>
      <sz val="12"/>
      <color indexed="55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sz val="11"/>
      <color indexed="57"/>
      <name val="Times New Roman Cyr"/>
      <family val="1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5">
    <xf numFmtId="0" fontId="0" fillId="0" borderId="0"/>
    <xf numFmtId="0" fontId="13" fillId="0" borderId="1">
      <protection locked="0"/>
    </xf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1">
      <protection locked="0"/>
    </xf>
    <xf numFmtId="0" fontId="15" fillId="0" borderId="0">
      <protection locked="0"/>
    </xf>
    <xf numFmtId="0" fontId="15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80" fillId="0" borderId="0">
      <protection locked="0"/>
    </xf>
    <xf numFmtId="0" fontId="80" fillId="0" borderId="1">
      <protection locked="0"/>
    </xf>
    <xf numFmtId="0" fontId="88" fillId="0" borderId="0">
      <protection locked="0"/>
    </xf>
    <xf numFmtId="0" fontId="88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82" fillId="0" borderId="0">
      <protection locked="0"/>
    </xf>
    <xf numFmtId="0" fontId="8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82" fillId="0" borderId="0">
      <protection locked="0"/>
    </xf>
    <xf numFmtId="0" fontId="8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2" fillId="0" borderId="0">
      <protection locked="0"/>
    </xf>
    <xf numFmtId="0" fontId="92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80" fillId="0" borderId="0">
      <protection locked="0"/>
    </xf>
    <xf numFmtId="0" fontId="80" fillId="0" borderId="0">
      <protection locked="0"/>
    </xf>
    <xf numFmtId="0" fontId="88" fillId="0" borderId="0">
      <protection locked="0"/>
    </xf>
    <xf numFmtId="0" fontId="88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82" fillId="0" borderId="0">
      <protection locked="0"/>
    </xf>
    <xf numFmtId="0" fontId="8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82" fillId="0" borderId="0">
      <protection locked="0"/>
    </xf>
    <xf numFmtId="0" fontId="8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2" fillId="0" borderId="0">
      <protection locked="0"/>
    </xf>
    <xf numFmtId="0" fontId="92" fillId="0" borderId="0">
      <protection locked="0"/>
    </xf>
    <xf numFmtId="0" fontId="12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66" fillId="2" borderId="0" applyNumberFormat="0" applyBorder="0" applyAlignment="0" applyProtection="0"/>
    <xf numFmtId="0" fontId="66" fillId="3" borderId="0" applyNumberFormat="0" applyBorder="0" applyAlignment="0" applyProtection="0"/>
    <xf numFmtId="0" fontId="66" fillId="4" borderId="0" applyNumberFormat="0" applyBorder="0" applyAlignment="0" applyProtection="0"/>
    <xf numFmtId="0" fontId="66" fillId="5" borderId="0" applyNumberFormat="0" applyBorder="0" applyAlignment="0" applyProtection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10" borderId="0" applyNumberFormat="0" applyBorder="0" applyAlignment="0" applyProtection="0"/>
    <xf numFmtId="0" fontId="66" fillId="5" borderId="0" applyNumberFormat="0" applyBorder="0" applyAlignment="0" applyProtection="0"/>
    <xf numFmtId="0" fontId="66" fillId="8" borderId="0" applyNumberFormat="0" applyBorder="0" applyAlignment="0" applyProtection="0"/>
    <xf numFmtId="0" fontId="66" fillId="11" borderId="0" applyNumberFormat="0" applyBorder="0" applyAlignment="0" applyProtection="0"/>
    <xf numFmtId="0" fontId="67" fillId="12" borderId="0" applyNumberFormat="0" applyBorder="0" applyAlignment="0" applyProtection="0"/>
    <xf numFmtId="0" fontId="67" fillId="9" borderId="0" applyNumberFormat="0" applyBorder="0" applyAlignment="0" applyProtection="0"/>
    <xf numFmtId="0" fontId="67" fillId="10" borderId="0" applyNumberFormat="0" applyBorder="0" applyAlignment="0" applyProtection="0"/>
    <xf numFmtId="0" fontId="67" fillId="13" borderId="0" applyNumberFormat="0" applyBorder="0" applyAlignment="0" applyProtection="0"/>
    <xf numFmtId="0" fontId="67" fillId="14" borderId="0" applyNumberFormat="0" applyBorder="0" applyAlignment="0" applyProtection="0"/>
    <xf numFmtId="0" fontId="67" fillId="15" borderId="0" applyNumberFormat="0" applyBorder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9" fontId="17" fillId="0" borderId="0"/>
    <xf numFmtId="4" fontId="18" fillId="0" borderId="0" applyFill="0" applyBorder="0" applyProtection="0">
      <alignment horizontal="right"/>
    </xf>
    <xf numFmtId="3" fontId="18" fillId="0" borderId="0" applyFill="0" applyBorder="0" applyProtection="0"/>
    <xf numFmtId="4" fontId="18" fillId="0" borderId="0"/>
    <xf numFmtId="3" fontId="18" fillId="0" borderId="0"/>
    <xf numFmtId="179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6" fontId="17" fillId="0" borderId="0"/>
    <xf numFmtId="184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186" fontId="20" fillId="16" borderId="0"/>
    <xf numFmtId="0" fontId="21" fillId="17" borderId="0"/>
    <xf numFmtId="186" fontId="22" fillId="0" borderId="0"/>
    <xf numFmtId="0" fontId="16" fillId="0" borderId="0"/>
    <xf numFmtId="10" fontId="18" fillId="18" borderId="0" applyFill="0" applyBorder="0" applyProtection="0">
      <alignment horizontal="center"/>
    </xf>
    <xf numFmtId="10" fontId="18" fillId="0" borderId="0"/>
    <xf numFmtId="10" fontId="23" fillId="18" borderId="0" applyFill="0" applyBorder="0" applyProtection="0">
      <alignment horizontal="center"/>
    </xf>
    <xf numFmtId="0" fontId="18" fillId="0" borderId="0"/>
    <xf numFmtId="0" fontId="19" fillId="0" borderId="0"/>
    <xf numFmtId="0" fontId="1" fillId="0" borderId="0"/>
    <xf numFmtId="0" fontId="19" fillId="0" borderId="0"/>
    <xf numFmtId="0" fontId="11" fillId="0" borderId="0"/>
    <xf numFmtId="0" fontId="16" fillId="0" borderId="0"/>
    <xf numFmtId="38" fontId="16" fillId="0" borderId="0" applyFont="0" applyFill="0" applyBorder="0" applyAlignment="0" applyProtection="0"/>
    <xf numFmtId="40" fontId="16" fillId="0" borderId="0" applyFont="0" applyFill="0" applyBorder="0" applyAlignment="0" applyProtection="0"/>
    <xf numFmtId="10" fontId="17" fillId="0" borderId="0">
      <alignment horizontal="center"/>
    </xf>
    <xf numFmtId="0" fontId="24" fillId="18" borderId="0"/>
    <xf numFmtId="172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0" fontId="68" fillId="7" borderId="2" applyNumberFormat="0" applyAlignment="0" applyProtection="0"/>
    <xf numFmtId="0" fontId="68" fillId="7" borderId="2" applyNumberFormat="0" applyAlignment="0" applyProtection="0"/>
    <xf numFmtId="0" fontId="69" fillId="4" borderId="0" applyNumberFormat="0" applyBorder="0" applyAlignment="0" applyProtection="0"/>
    <xf numFmtId="0" fontId="70" fillId="0" borderId="3" applyNumberFormat="0" applyFill="0" applyAlignment="0" applyProtection="0"/>
    <xf numFmtId="0" fontId="71" fillId="0" borderId="4" applyNumberFormat="0" applyFill="0" applyAlignment="0" applyProtection="0"/>
    <xf numFmtId="0" fontId="72" fillId="0" borderId="5" applyNumberFormat="0" applyFill="0" applyAlignment="0" applyProtection="0"/>
    <xf numFmtId="0" fontId="72" fillId="0" borderId="0" applyNumberFormat="0" applyFill="0" applyBorder="0" applyAlignment="0" applyProtection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3" fillId="0" borderId="6" applyNumberFormat="0" applyFill="0" applyAlignment="0" applyProtection="0"/>
    <xf numFmtId="0" fontId="74" fillId="19" borderId="7" applyNumberFormat="0" applyAlignment="0" applyProtection="0"/>
    <xf numFmtId="0" fontId="74" fillId="19" borderId="7" applyNumberFormat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20" borderId="0" applyNumberFormat="0" applyBorder="0" applyAlignment="0" applyProtection="0"/>
    <xf numFmtId="0" fontId="1" fillId="0" borderId="0"/>
    <xf numFmtId="0" fontId="8" fillId="0" borderId="0"/>
    <xf numFmtId="0" fontId="73" fillId="0" borderId="6" applyNumberFormat="0" applyFill="0" applyAlignment="0" applyProtection="0"/>
    <xf numFmtId="0" fontId="14" fillId="0" borderId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79" fontId="78" fillId="0" borderId="0" applyFont="0" applyFill="0" applyBorder="0" applyAlignment="0" applyProtection="0"/>
    <xf numFmtId="181" fontId="78" fillId="0" borderId="0" applyFont="0" applyFill="0" applyBorder="0" applyAlignment="0" applyProtection="0"/>
    <xf numFmtId="175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2" fillId="0" borderId="0">
      <protection locked="0"/>
    </xf>
  </cellStyleXfs>
  <cellXfs count="260">
    <xf numFmtId="0" fontId="0" fillId="0" borderId="0" xfId="0"/>
    <xf numFmtId="0" fontId="61" fillId="21" borderId="8" xfId="0" applyFont="1" applyFill="1" applyBorder="1" applyAlignment="1">
      <alignment horizontal="center" vertical="center" wrapText="1"/>
    </xf>
    <xf numFmtId="0" fontId="4" fillId="21" borderId="0" xfId="0" applyFont="1" applyFill="1"/>
    <xf numFmtId="0" fontId="31" fillId="21" borderId="0" xfId="0" applyFont="1" applyFill="1"/>
    <xf numFmtId="0" fontId="4" fillId="21" borderId="0" xfId="0" applyFont="1" applyFill="1" applyAlignment="1">
      <alignment vertical="top" wrapText="1"/>
    </xf>
    <xf numFmtId="0" fontId="4" fillId="21" borderId="0" xfId="0" applyFont="1" applyFill="1" applyBorder="1" applyAlignment="1">
      <alignment vertical="top" wrapText="1"/>
    </xf>
    <xf numFmtId="0" fontId="5" fillId="21" borderId="0" xfId="0" applyFont="1" applyFill="1" applyAlignment="1">
      <alignment vertical="top" wrapText="1"/>
    </xf>
    <xf numFmtId="0" fontId="5" fillId="21" borderId="0" xfId="0" applyFont="1" applyFill="1" applyBorder="1" applyAlignment="1">
      <alignment vertical="top" wrapText="1"/>
    </xf>
    <xf numFmtId="0" fontId="31" fillId="21" borderId="0" xfId="0" applyFont="1" applyFill="1" applyBorder="1"/>
    <xf numFmtId="0" fontId="33" fillId="21" borderId="0" xfId="0" applyFont="1" applyFill="1" applyAlignment="1">
      <alignment horizontal="centerContinuous"/>
    </xf>
    <xf numFmtId="0" fontId="9" fillId="21" borderId="0" xfId="0" applyFont="1" applyFill="1" applyBorder="1"/>
    <xf numFmtId="0" fontId="4" fillId="21" borderId="0" xfId="0" applyFont="1" applyFill="1" applyBorder="1"/>
    <xf numFmtId="176" fontId="28" fillId="21" borderId="0" xfId="0" applyNumberFormat="1" applyFont="1" applyFill="1" applyBorder="1"/>
    <xf numFmtId="0" fontId="35" fillId="21" borderId="0" xfId="0" applyFont="1" applyFill="1"/>
    <xf numFmtId="0" fontId="10" fillId="21" borderId="0" xfId="0" applyFont="1" applyFill="1"/>
    <xf numFmtId="0" fontId="38" fillId="21" borderId="0" xfId="0" applyFont="1" applyFill="1" applyBorder="1"/>
    <xf numFmtId="0" fontId="38" fillId="21" borderId="0" xfId="0" applyFont="1" applyFill="1"/>
    <xf numFmtId="0" fontId="39" fillId="21" borderId="0" xfId="0" applyFont="1" applyFill="1" applyBorder="1"/>
    <xf numFmtId="0" fontId="39" fillId="21" borderId="0" xfId="0" applyFont="1" applyFill="1" applyBorder="1" applyAlignment="1"/>
    <xf numFmtId="0" fontId="39" fillId="21" borderId="0" xfId="0" applyFont="1" applyFill="1"/>
    <xf numFmtId="176" fontId="41" fillId="21" borderId="0" xfId="0" applyNumberFormat="1" applyFont="1" applyFill="1" applyBorder="1"/>
    <xf numFmtId="0" fontId="42" fillId="21" borderId="0" xfId="0" applyFont="1" applyFill="1" applyBorder="1"/>
    <xf numFmtId="176" fontId="43" fillId="21" borderId="0" xfId="0" applyNumberFormat="1" applyFont="1" applyFill="1" applyBorder="1" applyAlignment="1">
      <alignment horizontal="center"/>
    </xf>
    <xf numFmtId="176" fontId="43" fillId="21" borderId="0" xfId="0" applyNumberFormat="1" applyFont="1" applyFill="1" applyBorder="1"/>
    <xf numFmtId="0" fontId="40" fillId="21" borderId="0" xfId="0" applyFont="1" applyFill="1" applyBorder="1" applyAlignment="1">
      <alignment horizontal="center"/>
    </xf>
    <xf numFmtId="176" fontId="44" fillId="21" borderId="0" xfId="0" applyNumberFormat="1" applyFont="1" applyFill="1" applyBorder="1"/>
    <xf numFmtId="2" fontId="45" fillId="21" borderId="0" xfId="0" applyNumberFormat="1" applyFont="1" applyFill="1" applyBorder="1" applyAlignment="1">
      <alignment horizontal="center"/>
    </xf>
    <xf numFmtId="0" fontId="45" fillId="21" borderId="0" xfId="0" applyFont="1" applyFill="1" applyBorder="1" applyAlignment="1">
      <alignment horizontal="center"/>
    </xf>
    <xf numFmtId="0" fontId="43" fillId="21" borderId="0" xfId="0" applyFont="1" applyFill="1" applyBorder="1"/>
    <xf numFmtId="0" fontId="46" fillId="21" borderId="0" xfId="0" applyFont="1" applyFill="1" applyBorder="1" applyAlignment="1">
      <alignment horizontal="center"/>
    </xf>
    <xf numFmtId="176" fontId="42" fillId="21" borderId="0" xfId="0" applyNumberFormat="1" applyFont="1" applyFill="1" applyBorder="1"/>
    <xf numFmtId="0" fontId="48" fillId="21" borderId="0" xfId="0" applyFont="1" applyFill="1" applyBorder="1" applyAlignment="1">
      <alignment horizontal="center" vertical="top" wrapText="1"/>
    </xf>
    <xf numFmtId="0" fontId="39" fillId="21" borderId="0" xfId="0" applyFont="1" applyFill="1" applyBorder="1" applyAlignment="1">
      <alignment horizontal="center" vertical="top" wrapText="1"/>
    </xf>
    <xf numFmtId="176" fontId="39" fillId="21" borderId="0" xfId="0" applyNumberFormat="1" applyFont="1" applyFill="1" applyBorder="1" applyAlignment="1">
      <alignment vertical="top" wrapText="1"/>
    </xf>
    <xf numFmtId="176" fontId="40" fillId="21" borderId="0" xfId="0" applyNumberFormat="1" applyFont="1" applyFill="1" applyBorder="1" applyAlignment="1">
      <alignment vertical="center" wrapText="1"/>
    </xf>
    <xf numFmtId="176" fontId="40" fillId="21" borderId="0" xfId="0" applyNumberFormat="1" applyFont="1" applyFill="1" applyBorder="1" applyAlignment="1">
      <alignment vertical="top" wrapText="1"/>
    </xf>
    <xf numFmtId="0" fontId="49" fillId="21" borderId="0" xfId="0" applyFont="1" applyFill="1"/>
    <xf numFmtId="0" fontId="50" fillId="21" borderId="0" xfId="0" applyFont="1" applyFill="1"/>
    <xf numFmtId="0" fontId="50" fillId="21" borderId="0" xfId="0" applyFont="1" applyFill="1" applyBorder="1"/>
    <xf numFmtId="176" fontId="50" fillId="21" borderId="0" xfId="0" applyNumberFormat="1" applyFont="1" applyFill="1" applyBorder="1"/>
    <xf numFmtId="0" fontId="32" fillId="21" borderId="0" xfId="0" applyFont="1" applyFill="1" applyAlignment="1">
      <alignment horizontal="center" vertical="center"/>
    </xf>
    <xf numFmtId="0" fontId="40" fillId="21" borderId="0" xfId="0" applyFont="1" applyFill="1" applyBorder="1" applyAlignment="1">
      <alignment horizontal="center" vertical="center"/>
    </xf>
    <xf numFmtId="0" fontId="32" fillId="21" borderId="0" xfId="0" applyFont="1" applyFill="1" applyBorder="1" applyAlignment="1">
      <alignment horizontal="center" vertical="center"/>
    </xf>
    <xf numFmtId="0" fontId="39" fillId="21" borderId="0" xfId="0" applyFont="1" applyFill="1" applyBorder="1" applyAlignment="1">
      <alignment vertical="center"/>
    </xf>
    <xf numFmtId="0" fontId="48" fillId="21" borderId="0" xfId="0" applyFont="1" applyFill="1" applyBorder="1" applyAlignment="1">
      <alignment horizontal="center" vertical="center" wrapText="1"/>
    </xf>
    <xf numFmtId="0" fontId="31" fillId="21" borderId="0" xfId="0" applyFont="1" applyFill="1" applyBorder="1" applyAlignment="1">
      <alignment vertical="center"/>
    </xf>
    <xf numFmtId="0" fontId="31" fillId="21" borderId="0" xfId="0" applyFont="1" applyFill="1" applyAlignment="1">
      <alignment vertical="center"/>
    </xf>
    <xf numFmtId="0" fontId="4" fillId="21" borderId="0" xfId="0" applyFont="1" applyFill="1" applyAlignment="1">
      <alignment vertical="center" wrapText="1"/>
    </xf>
    <xf numFmtId="0" fontId="4" fillId="21" borderId="0" xfId="0" applyFont="1" applyFill="1" applyBorder="1" applyAlignment="1">
      <alignment vertical="center" wrapText="1"/>
    </xf>
    <xf numFmtId="0" fontId="39" fillId="21" borderId="0" xfId="0" applyFont="1" applyFill="1" applyBorder="1" applyAlignment="1">
      <alignment vertical="center" wrapText="1"/>
    </xf>
    <xf numFmtId="0" fontId="4" fillId="21" borderId="0" xfId="0" applyFont="1" applyFill="1" applyBorder="1" applyAlignment="1">
      <alignment horizontal="centerContinuous" vertical="center" wrapText="1"/>
    </xf>
    <xf numFmtId="0" fontId="4" fillId="21" borderId="0" xfId="0" applyFont="1" applyFill="1" applyAlignment="1">
      <alignment vertical="center"/>
    </xf>
    <xf numFmtId="0" fontId="6" fillId="21" borderId="0" xfId="0" applyFont="1" applyFill="1" applyAlignment="1">
      <alignment horizontal="center" vertical="center"/>
    </xf>
    <xf numFmtId="176" fontId="9" fillId="21" borderId="0" xfId="0" applyNumberFormat="1" applyFont="1" applyFill="1" applyBorder="1" applyAlignment="1">
      <alignment horizontal="center" vertical="center" wrapText="1"/>
    </xf>
    <xf numFmtId="0" fontId="8" fillId="21" borderId="0" xfId="0" applyFont="1" applyFill="1" applyBorder="1" applyAlignment="1">
      <alignment horizontal="left" indent="2"/>
    </xf>
    <xf numFmtId="0" fontId="51" fillId="21" borderId="0" xfId="0" applyFont="1" applyFill="1" applyBorder="1" applyAlignment="1">
      <alignment horizontal="left" vertical="justify"/>
    </xf>
    <xf numFmtId="176" fontId="54" fillId="21" borderId="0" xfId="0" applyNumberFormat="1" applyFont="1" applyFill="1" applyBorder="1" applyAlignment="1">
      <alignment vertical="justify"/>
    </xf>
    <xf numFmtId="176" fontId="25" fillId="21" borderId="0" xfId="0" applyNumberFormat="1" applyFont="1" applyFill="1" applyBorder="1" applyAlignment="1">
      <alignment horizontal="center"/>
    </xf>
    <xf numFmtId="176" fontId="4" fillId="21" borderId="0" xfId="0" applyNumberFormat="1" applyFont="1" applyFill="1" applyBorder="1" applyAlignment="1">
      <alignment horizontal="centerContinuous" vertical="center" wrapText="1"/>
    </xf>
    <xf numFmtId="176" fontId="25" fillId="21" borderId="0" xfId="0" applyNumberFormat="1" applyFont="1" applyFill="1" applyBorder="1" applyAlignment="1">
      <alignment horizontal="center" vertical="justify"/>
    </xf>
    <xf numFmtId="176" fontId="4" fillId="21" borderId="0" xfId="0" applyNumberFormat="1" applyFont="1" applyFill="1" applyBorder="1" applyAlignment="1">
      <alignment horizontal="center" vertical="center" wrapText="1"/>
    </xf>
    <xf numFmtId="176" fontId="4" fillId="21" borderId="0" xfId="0" applyNumberFormat="1" applyFont="1" applyFill="1" applyBorder="1" applyAlignment="1">
      <alignment vertical="center" wrapText="1"/>
    </xf>
    <xf numFmtId="176" fontId="25" fillId="21" borderId="0" xfId="0" applyNumberFormat="1" applyFont="1" applyFill="1" applyBorder="1"/>
    <xf numFmtId="176" fontId="26" fillId="21" borderId="0" xfId="0" applyNumberFormat="1" applyFont="1" applyFill="1" applyBorder="1"/>
    <xf numFmtId="176" fontId="53" fillId="21" borderId="0" xfId="0" applyNumberFormat="1" applyFont="1" applyFill="1" applyBorder="1" applyAlignment="1">
      <alignment horizontal="center"/>
    </xf>
    <xf numFmtId="2" fontId="53" fillId="21" borderId="0" xfId="0" applyNumberFormat="1" applyFont="1" applyFill="1" applyBorder="1" applyAlignment="1">
      <alignment horizontal="center"/>
    </xf>
    <xf numFmtId="0" fontId="53" fillId="21" borderId="0" xfId="0" applyFont="1" applyFill="1" applyBorder="1" applyAlignment="1">
      <alignment horizontal="center"/>
    </xf>
    <xf numFmtId="0" fontId="6" fillId="21" borderId="0" xfId="0" applyFont="1" applyFill="1" applyBorder="1" applyAlignment="1">
      <alignment horizontal="center"/>
    </xf>
    <xf numFmtId="176" fontId="6" fillId="21" borderId="0" xfId="0" applyNumberFormat="1" applyFont="1" applyFill="1" applyBorder="1" applyAlignment="1">
      <alignment horizontal="center" vertical="center" wrapText="1"/>
    </xf>
    <xf numFmtId="3" fontId="2" fillId="21" borderId="0" xfId="0" applyNumberFormat="1" applyFont="1" applyFill="1" applyBorder="1" applyAlignment="1">
      <alignment horizontal="center"/>
    </xf>
    <xf numFmtId="0" fontId="2" fillId="21" borderId="0" xfId="0" applyFont="1" applyFill="1" applyBorder="1" applyAlignment="1">
      <alignment horizontal="center"/>
    </xf>
    <xf numFmtId="0" fontId="9" fillId="21" borderId="0" xfId="0" applyFont="1" applyFill="1" applyBorder="1" applyAlignment="1">
      <alignment vertical="center" wrapText="1"/>
    </xf>
    <xf numFmtId="176" fontId="9" fillId="21" borderId="0" xfId="0" applyNumberFormat="1" applyFont="1" applyFill="1" applyBorder="1"/>
    <xf numFmtId="176" fontId="4" fillId="21" borderId="0" xfId="0" applyNumberFormat="1" applyFont="1" applyFill="1" applyBorder="1"/>
    <xf numFmtId="0" fontId="25" fillId="21" borderId="0" xfId="0" applyFont="1" applyFill="1" applyBorder="1"/>
    <xf numFmtId="177" fontId="25" fillId="21" borderId="0" xfId="0" applyNumberFormat="1" applyFont="1" applyFill="1" applyBorder="1"/>
    <xf numFmtId="176" fontId="25" fillId="0" borderId="0" xfId="0" applyNumberFormat="1" applyFont="1" applyFill="1" applyBorder="1" applyAlignment="1">
      <alignment horizontal="center"/>
    </xf>
    <xf numFmtId="176" fontId="6" fillId="21" borderId="0" xfId="0" applyNumberFormat="1" applyFont="1" applyFill="1" applyBorder="1" applyAlignment="1">
      <alignment vertical="center" wrapText="1"/>
    </xf>
    <xf numFmtId="0" fontId="55" fillId="21" borderId="0" xfId="0" applyFont="1" applyFill="1" applyAlignment="1">
      <alignment horizontal="center"/>
    </xf>
    <xf numFmtId="0" fontId="8" fillId="21" borderId="8" xfId="0" applyFont="1" applyFill="1" applyBorder="1" applyAlignment="1">
      <alignment horizontal="center" vertical="center" wrapText="1"/>
    </xf>
    <xf numFmtId="0" fontId="59" fillId="21" borderId="0" xfId="0" applyFont="1" applyFill="1" applyAlignment="1">
      <alignment horizontal="center" wrapText="1"/>
    </xf>
    <xf numFmtId="49" fontId="60" fillId="21" borderId="8" xfId="0" applyNumberFormat="1" applyFont="1" applyFill="1" applyBorder="1" applyAlignment="1">
      <alignment horizontal="center" vertical="center" wrapText="1"/>
    </xf>
    <xf numFmtId="0" fontId="56" fillId="21" borderId="0" xfId="0" applyFont="1" applyFill="1" applyAlignment="1">
      <alignment horizontal="center" wrapText="1"/>
    </xf>
    <xf numFmtId="0" fontId="49" fillId="21" borderId="0" xfId="0" applyFont="1" applyFill="1" applyAlignment="1">
      <alignment wrapText="1"/>
    </xf>
    <xf numFmtId="0" fontId="49" fillId="21" borderId="0" xfId="0" applyFont="1" applyFill="1" applyAlignment="1"/>
    <xf numFmtId="0" fontId="65" fillId="21" borderId="0" xfId="0" applyFont="1" applyFill="1"/>
    <xf numFmtId="0" fontId="37" fillId="21" borderId="0" xfId="248" applyFont="1" applyFill="1" applyBorder="1" applyAlignment="1" applyProtection="1">
      <alignment horizontal="left" vertical="center" wrapText="1"/>
      <protection hidden="1"/>
    </xf>
    <xf numFmtId="176" fontId="37" fillId="21" borderId="0" xfId="295" applyNumberFormat="1" applyFont="1" applyFill="1" applyBorder="1" applyAlignment="1" applyProtection="1">
      <alignment vertical="center"/>
    </xf>
    <xf numFmtId="176" fontId="35" fillId="21" borderId="0" xfId="0" applyNumberFormat="1" applyFont="1" applyFill="1"/>
    <xf numFmtId="187" fontId="35" fillId="21" borderId="0" xfId="0" applyNumberFormat="1" applyFont="1" applyFill="1"/>
    <xf numFmtId="4" fontId="34" fillId="21" borderId="8" xfId="0" applyNumberFormat="1" applyFont="1" applyFill="1" applyBorder="1" applyAlignment="1">
      <alignment horizontal="right" vertical="center" wrapText="1"/>
    </xf>
    <xf numFmtId="4" fontId="60" fillId="21" borderId="8" xfId="0" applyNumberFormat="1" applyFont="1" applyFill="1" applyBorder="1" applyAlignment="1">
      <alignment horizontal="right" vertical="center" wrapText="1"/>
    </xf>
    <xf numFmtId="0" fontId="62" fillId="21" borderId="0" xfId="0" applyFont="1" applyFill="1" applyBorder="1" applyAlignment="1">
      <alignment vertical="center"/>
    </xf>
    <xf numFmtId="0" fontId="60" fillId="21" borderId="8" xfId="0" applyFont="1" applyFill="1" applyBorder="1" applyAlignment="1">
      <alignment horizontal="center" vertical="center" wrapText="1"/>
    </xf>
    <xf numFmtId="176" fontId="60" fillId="21" borderId="8" xfId="0" applyNumberFormat="1" applyFont="1" applyFill="1" applyBorder="1" applyAlignment="1">
      <alignment horizontal="center" vertical="center" wrapText="1"/>
    </xf>
    <xf numFmtId="49" fontId="34" fillId="21" borderId="8" xfId="0" applyNumberFormat="1" applyFont="1" applyFill="1" applyBorder="1" applyAlignment="1">
      <alignment horizontal="center" vertical="center" wrapText="1"/>
    </xf>
    <xf numFmtId="4" fontId="4" fillId="21" borderId="0" xfId="0" applyNumberFormat="1" applyFont="1" applyFill="1"/>
    <xf numFmtId="4" fontId="60" fillId="21" borderId="8" xfId="0" applyNumberFormat="1" applyFont="1" applyFill="1" applyBorder="1" applyAlignment="1">
      <alignment vertical="center" wrapText="1"/>
    </xf>
    <xf numFmtId="0" fontId="61" fillId="0" borderId="8" xfId="0" applyFont="1" applyBorder="1" applyAlignment="1">
      <alignment horizontal="center" vertical="center" wrapText="1"/>
    </xf>
    <xf numFmtId="0" fontId="10" fillId="21" borderId="0" xfId="0" applyFont="1" applyFill="1" applyAlignment="1">
      <alignment horizontal="center"/>
    </xf>
    <xf numFmtId="4" fontId="35" fillId="21" borderId="0" xfId="0" applyNumberFormat="1" applyFont="1" applyFill="1"/>
    <xf numFmtId="0" fontId="10" fillId="21" borderId="0" xfId="0" applyFont="1" applyFill="1" applyBorder="1"/>
    <xf numFmtId="0" fontId="37" fillId="21" borderId="8" xfId="0" applyFont="1" applyFill="1" applyBorder="1" applyAlignment="1">
      <alignment vertical="center" wrapText="1"/>
    </xf>
    <xf numFmtId="4" fontId="37" fillId="21" borderId="8" xfId="0" applyNumberFormat="1" applyFont="1" applyFill="1" applyBorder="1" applyAlignment="1">
      <alignment vertical="center" wrapText="1"/>
    </xf>
    <xf numFmtId="0" fontId="81" fillId="21" borderId="0" xfId="0" applyFont="1" applyFill="1" applyBorder="1"/>
    <xf numFmtId="0" fontId="10" fillId="21" borderId="0" xfId="0" applyFont="1" applyFill="1" applyBorder="1" applyAlignment="1">
      <alignment horizontal="center"/>
    </xf>
    <xf numFmtId="0" fontId="35" fillId="21" borderId="0" xfId="0" applyFont="1" applyFill="1" applyAlignment="1">
      <alignment horizontal="center"/>
    </xf>
    <xf numFmtId="4" fontId="10" fillId="21" borderId="0" xfId="0" applyNumberFormat="1" applyFont="1" applyFill="1"/>
    <xf numFmtId="176" fontId="83" fillId="22" borderId="0" xfId="0" applyNumberFormat="1" applyFont="1" applyFill="1" applyBorder="1" applyAlignment="1" applyProtection="1">
      <alignment horizontal="center" vertical="center"/>
    </xf>
    <xf numFmtId="0" fontId="63" fillId="21" borderId="0" xfId="0" applyFont="1" applyFill="1" applyAlignment="1">
      <alignment horizontal="center" wrapText="1"/>
    </xf>
    <xf numFmtId="0" fontId="64" fillId="21" borderId="0" xfId="0" applyFont="1" applyFill="1" applyAlignment="1">
      <alignment horizontal="center" vertical="top"/>
    </xf>
    <xf numFmtId="176" fontId="34" fillId="0" borderId="8" xfId="0" applyNumberFormat="1" applyFont="1" applyFill="1" applyBorder="1" applyAlignment="1">
      <alignment horizontal="center" vertical="center" wrapText="1"/>
    </xf>
    <xf numFmtId="0" fontId="7" fillId="21" borderId="0" xfId="0" applyFont="1" applyFill="1" applyBorder="1"/>
    <xf numFmtId="0" fontId="7" fillId="21" borderId="0" xfId="0" applyFont="1" applyFill="1"/>
    <xf numFmtId="4" fontId="29" fillId="21" borderId="0" xfId="0" applyNumberFormat="1" applyFont="1" applyFill="1" applyBorder="1" applyAlignment="1">
      <alignment vertical="center"/>
    </xf>
    <xf numFmtId="176" fontId="29" fillId="21" borderId="0" xfId="0" applyNumberFormat="1" applyFont="1" applyFill="1" applyBorder="1" applyAlignment="1">
      <alignment vertical="center" wrapText="1"/>
    </xf>
    <xf numFmtId="4" fontId="29" fillId="21" borderId="0" xfId="0" applyNumberFormat="1" applyFont="1" applyFill="1" applyBorder="1" applyAlignment="1">
      <alignment horizontal="center" vertical="center"/>
    </xf>
    <xf numFmtId="4" fontId="84" fillId="21" borderId="0" xfId="0" applyNumberFormat="1" applyFont="1" applyFill="1" applyBorder="1" applyAlignment="1">
      <alignment horizontal="center" vertical="center" wrapText="1"/>
    </xf>
    <xf numFmtId="0" fontId="52" fillId="21" borderId="0" xfId="0" applyFont="1" applyFill="1" applyAlignment="1">
      <alignment horizontal="center"/>
    </xf>
    <xf numFmtId="0" fontId="85" fillId="21" borderId="0" xfId="0" applyFont="1" applyFill="1"/>
    <xf numFmtId="0" fontId="86" fillId="21" borderId="0" xfId="0" applyFont="1" applyFill="1" applyBorder="1" applyAlignment="1">
      <alignment vertical="center"/>
    </xf>
    <xf numFmtId="0" fontId="86" fillId="21" borderId="0" xfId="0" applyFont="1" applyFill="1" applyBorder="1"/>
    <xf numFmtId="4" fontId="86" fillId="21" borderId="0" xfId="0" applyNumberFormat="1" applyFont="1" applyFill="1" applyBorder="1"/>
    <xf numFmtId="0" fontId="34" fillId="21" borderId="8" xfId="0" applyFont="1" applyFill="1" applyBorder="1" applyAlignment="1">
      <alignment horizontal="center" vertical="center" wrapText="1"/>
    </xf>
    <xf numFmtId="0" fontId="87" fillId="21" borderId="0" xfId="0" applyFont="1" applyFill="1" applyBorder="1" applyAlignment="1">
      <alignment horizontal="left"/>
    </xf>
    <xf numFmtId="0" fontId="87" fillId="21" borderId="0" xfId="0" applyFont="1" applyFill="1" applyAlignment="1">
      <alignment horizontal="center"/>
    </xf>
    <xf numFmtId="0" fontId="89" fillId="21" borderId="0" xfId="0" applyFont="1" applyFill="1" applyBorder="1" applyAlignment="1">
      <alignment horizontal="left"/>
    </xf>
    <xf numFmtId="49" fontId="58" fillId="21" borderId="8" xfId="0" applyNumberFormat="1" applyFont="1" applyFill="1" applyBorder="1" applyAlignment="1">
      <alignment horizontal="center" vertical="center" wrapText="1"/>
    </xf>
    <xf numFmtId="176" fontId="83" fillId="21" borderId="8" xfId="0" applyNumberFormat="1" applyFont="1" applyFill="1" applyBorder="1" applyAlignment="1">
      <alignment horizontal="center" vertical="center" wrapText="1"/>
    </xf>
    <xf numFmtId="4" fontId="83" fillId="21" borderId="8" xfId="0" applyNumberFormat="1" applyFont="1" applyFill="1" applyBorder="1" applyAlignment="1">
      <alignment horizontal="right" vertical="center" wrapText="1"/>
    </xf>
    <xf numFmtId="176" fontId="90" fillId="21" borderId="0" xfId="0" applyNumberFormat="1" applyFont="1" applyFill="1" applyBorder="1" applyAlignment="1">
      <alignment vertical="top" wrapText="1"/>
    </xf>
    <xf numFmtId="0" fontId="47" fillId="21" borderId="0" xfId="0" applyFont="1" applyFill="1" applyBorder="1"/>
    <xf numFmtId="0" fontId="91" fillId="21" borderId="0" xfId="0" applyFont="1" applyFill="1" applyBorder="1"/>
    <xf numFmtId="0" fontId="91" fillId="21" borderId="0" xfId="0" applyFont="1" applyFill="1"/>
    <xf numFmtId="0" fontId="34" fillId="21" borderId="8" xfId="0" applyFont="1" applyFill="1" applyBorder="1" applyAlignment="1">
      <alignment vertical="center" wrapText="1"/>
    </xf>
    <xf numFmtId="4" fontId="34" fillId="21" borderId="8" xfId="0" applyNumberFormat="1" applyFont="1" applyFill="1" applyBorder="1" applyAlignment="1">
      <alignment vertical="center" wrapText="1"/>
    </xf>
    <xf numFmtId="0" fontId="60" fillId="21" borderId="8" xfId="0" applyFont="1" applyFill="1" applyBorder="1" applyAlignment="1" applyProtection="1">
      <alignment horizontal="justify" vertical="center" wrapText="1"/>
    </xf>
    <xf numFmtId="0" fontId="37" fillId="21" borderId="8" xfId="0" applyFont="1" applyFill="1" applyBorder="1" applyAlignment="1">
      <alignment horizontal="center" vertical="center" wrapText="1"/>
    </xf>
    <xf numFmtId="176" fontId="93" fillId="21" borderId="0" xfId="0" applyNumberFormat="1" applyFont="1" applyFill="1" applyBorder="1" applyAlignment="1">
      <alignment horizontal="center" vertical="justify"/>
    </xf>
    <xf numFmtId="176" fontId="93" fillId="21" borderId="0" xfId="0" applyNumberFormat="1" applyFont="1" applyFill="1" applyBorder="1" applyAlignment="1">
      <alignment horizontal="center"/>
    </xf>
    <xf numFmtId="0" fontId="57" fillId="21" borderId="0" xfId="0" applyFont="1" applyFill="1" applyAlignment="1">
      <alignment horizontal="left" wrapText="1"/>
    </xf>
    <xf numFmtId="1" fontId="27" fillId="0" borderId="9" xfId="0" applyNumberFormat="1" applyFont="1" applyFill="1" applyBorder="1" applyAlignment="1">
      <alignment horizontal="left" vertical="center" wrapText="1"/>
    </xf>
    <xf numFmtId="4" fontId="7" fillId="21" borderId="0" xfId="0" applyNumberFormat="1" applyFont="1" applyFill="1" applyBorder="1" applyAlignment="1">
      <alignment vertical="center"/>
    </xf>
    <xf numFmtId="4" fontId="97" fillId="23" borderId="0" xfId="0" applyNumberFormat="1" applyFont="1" applyFill="1" applyBorder="1" applyAlignment="1"/>
    <xf numFmtId="0" fontId="0" fillId="21" borderId="0" xfId="0" applyFill="1"/>
    <xf numFmtId="0" fontId="21" fillId="21" borderId="0" xfId="0" applyFont="1" applyFill="1" applyAlignment="1">
      <alignment horizontal="center" vertical="center" wrapText="1"/>
    </xf>
    <xf numFmtId="176" fontId="0" fillId="0" borderId="0" xfId="0" applyNumberFormat="1"/>
    <xf numFmtId="0" fontId="94" fillId="0" borderId="0" xfId="0" applyFont="1"/>
    <xf numFmtId="0" fontId="37" fillId="0" borderId="0" xfId="0" applyFont="1" applyBorder="1" applyAlignment="1">
      <alignment horizontal="center"/>
    </xf>
    <xf numFmtId="0" fontId="37" fillId="0" borderId="0" xfId="0" applyFont="1" applyBorder="1"/>
    <xf numFmtId="176" fontId="95" fillId="0" borderId="0" xfId="0" applyNumberFormat="1" applyFont="1"/>
    <xf numFmtId="176" fontId="94" fillId="0" borderId="0" xfId="0" applyNumberFormat="1" applyFont="1"/>
    <xf numFmtId="176" fontId="96" fillId="0" borderId="0" xfId="0" applyNumberFormat="1" applyFont="1"/>
    <xf numFmtId="0" fontId="96" fillId="0" borderId="0" xfId="0" applyFont="1"/>
    <xf numFmtId="4" fontId="93" fillId="21" borderId="0" xfId="0" applyNumberFormat="1" applyFont="1" applyFill="1" applyBorder="1" applyAlignment="1">
      <alignment horizontal="center" vertical="justify"/>
    </xf>
    <xf numFmtId="0" fontId="52" fillId="21" borderId="0" xfId="0" applyFont="1" applyFill="1" applyAlignment="1"/>
    <xf numFmtId="0" fontId="59" fillId="21" borderId="0" xfId="0" applyFont="1" applyFill="1" applyAlignment="1">
      <alignment wrapText="1"/>
    </xf>
    <xf numFmtId="0" fontId="60" fillId="21" borderId="8" xfId="0" applyFont="1" applyFill="1" applyBorder="1" applyAlignment="1">
      <alignment vertical="center" wrapText="1"/>
    </xf>
    <xf numFmtId="0" fontId="98" fillId="21" borderId="0" xfId="0" applyFont="1" applyFill="1" applyAlignment="1">
      <alignment horizontal="center"/>
    </xf>
    <xf numFmtId="0" fontId="98" fillId="21" borderId="0" xfId="0" applyFont="1" applyFill="1"/>
    <xf numFmtId="0" fontId="60" fillId="21" borderId="0" xfId="0" applyFont="1" applyFill="1" applyAlignment="1">
      <alignment horizontal="center"/>
    </xf>
    <xf numFmtId="0" fontId="60" fillId="21" borderId="0" xfId="0" applyFont="1" applyFill="1"/>
    <xf numFmtId="0" fontId="34" fillId="21" borderId="0" xfId="0" applyFont="1" applyFill="1" applyAlignment="1">
      <alignment vertical="center" wrapText="1"/>
    </xf>
    <xf numFmtId="0" fontId="34" fillId="0" borderId="0" xfId="0" applyFont="1" applyAlignment="1">
      <alignment horizontal="center"/>
    </xf>
    <xf numFmtId="0" fontId="34" fillId="21" borderId="0" xfId="0" applyFont="1" applyFill="1" applyAlignment="1">
      <alignment horizontal="center" vertical="center"/>
    </xf>
    <xf numFmtId="4" fontId="34" fillId="21" borderId="0" xfId="0" applyNumberFormat="1" applyFont="1" applyFill="1" applyAlignment="1">
      <alignment horizontal="center" vertical="center"/>
    </xf>
    <xf numFmtId="0" fontId="34" fillId="21" borderId="0" xfId="0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187" fontId="60" fillId="0" borderId="0" xfId="0" applyNumberFormat="1" applyFont="1" applyAlignment="1">
      <alignment horizontal="center"/>
    </xf>
    <xf numFmtId="187" fontId="60" fillId="0" borderId="0" xfId="0" applyNumberFormat="1" applyFont="1" applyBorder="1" applyAlignment="1">
      <alignment horizontal="center"/>
    </xf>
    <xf numFmtId="0" fontId="60" fillId="0" borderId="0" xfId="0" applyFont="1"/>
    <xf numFmtId="4" fontId="98" fillId="0" borderId="0" xfId="0" applyNumberFormat="1" applyFont="1"/>
    <xf numFmtId="0" fontId="98" fillId="0" borderId="0" xfId="0" applyFont="1" applyAlignment="1">
      <alignment horizontal="center"/>
    </xf>
    <xf numFmtId="0" fontId="98" fillId="0" borderId="0" xfId="0" applyFont="1"/>
    <xf numFmtId="0" fontId="61" fillId="21" borderId="8" xfId="0" applyFont="1" applyFill="1" applyBorder="1" applyAlignment="1">
      <alignment horizontal="center" vertical="top" wrapText="1"/>
    </xf>
    <xf numFmtId="0" fontId="34" fillId="21" borderId="0" xfId="0" applyFont="1" applyFill="1" applyAlignment="1">
      <alignment horizontal="center" vertical="center" wrapText="1"/>
    </xf>
    <xf numFmtId="0" fontId="34" fillId="21" borderId="0" xfId="0" applyFont="1" applyFill="1" applyBorder="1" applyAlignment="1">
      <alignment horizontal="center" vertical="center" wrapText="1"/>
    </xf>
    <xf numFmtId="0" fontId="81" fillId="21" borderId="0" xfId="0" applyFont="1" applyFill="1" applyBorder="1" applyAlignment="1">
      <alignment horizontal="center" vertical="center" wrapText="1"/>
    </xf>
    <xf numFmtId="0" fontId="98" fillId="0" borderId="0" xfId="0" applyFont="1" applyFill="1"/>
    <xf numFmtId="0" fontId="60" fillId="0" borderId="8" xfId="0" applyFont="1" applyFill="1" applyBorder="1" applyAlignment="1">
      <alignment horizontal="center" vertical="center" wrapText="1"/>
    </xf>
    <xf numFmtId="0" fontId="60" fillId="21" borderId="8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 wrapText="1"/>
    </xf>
    <xf numFmtId="0" fontId="98" fillId="0" borderId="0" xfId="0" applyFont="1" applyFill="1" applyAlignment="1">
      <alignment horizontal="center" vertical="center"/>
    </xf>
    <xf numFmtId="0" fontId="60" fillId="21" borderId="8" xfId="0" applyFont="1" applyFill="1" applyBorder="1" applyAlignment="1">
      <alignment horizontal="center"/>
    </xf>
    <xf numFmtId="177" fontId="60" fillId="0" borderId="8" xfId="0" applyNumberFormat="1" applyFont="1" applyFill="1" applyBorder="1" applyAlignment="1" applyProtection="1">
      <alignment horizontal="left" vertical="center" wrapText="1"/>
    </xf>
    <xf numFmtId="4" fontId="60" fillId="0" borderId="8" xfId="0" applyNumberFormat="1" applyFont="1" applyFill="1" applyBorder="1" applyAlignment="1">
      <alignment horizontal="right" vertical="center" wrapText="1"/>
    </xf>
    <xf numFmtId="4" fontId="60" fillId="0" borderId="8" xfId="0" applyNumberFormat="1" applyFont="1" applyFill="1" applyBorder="1" applyAlignment="1">
      <alignment horizontal="center" vertical="center" wrapText="1"/>
    </xf>
    <xf numFmtId="4" fontId="8" fillId="21" borderId="8" xfId="0" applyNumberFormat="1" applyFont="1" applyFill="1" applyBorder="1" applyAlignment="1">
      <alignment horizontal="center" vertical="center"/>
    </xf>
    <xf numFmtId="4" fontId="34" fillId="0" borderId="8" xfId="249" applyNumberFormat="1" applyFont="1" applyFill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/>
    </xf>
    <xf numFmtId="0" fontId="34" fillId="0" borderId="8" xfId="0" applyFont="1" applyBorder="1" applyAlignment="1">
      <alignment vertical="center" wrapText="1"/>
    </xf>
    <xf numFmtId="4" fontId="34" fillId="0" borderId="8" xfId="249" applyNumberFormat="1" applyFont="1" applyFill="1" applyBorder="1" applyAlignment="1">
      <alignment horizontal="right" vertical="center" wrapText="1"/>
    </xf>
    <xf numFmtId="4" fontId="99" fillId="0" borderId="0" xfId="0" applyNumberFormat="1" applyFont="1"/>
    <xf numFmtId="177" fontId="98" fillId="0" borderId="0" xfId="0" applyNumberFormat="1" applyFont="1"/>
    <xf numFmtId="176" fontId="98" fillId="0" borderId="0" xfId="0" applyNumberFormat="1" applyFont="1"/>
    <xf numFmtId="0" fontId="60" fillId="0" borderId="8" xfId="0" applyFont="1" applyFill="1" applyBorder="1" applyAlignment="1">
      <alignment horizontal="left" vertical="center" wrapText="1"/>
    </xf>
    <xf numFmtId="0" fontId="60" fillId="0" borderId="8" xfId="0" applyFont="1" applyBorder="1" applyAlignment="1">
      <alignment horizontal="center" vertical="center"/>
    </xf>
    <xf numFmtId="4" fontId="37" fillId="0" borderId="8" xfId="0" applyNumberFormat="1" applyFont="1" applyFill="1" applyBorder="1" applyAlignment="1">
      <alignment horizontal="center" vertical="center"/>
    </xf>
    <xf numFmtId="4" fontId="100" fillId="0" borderId="0" xfId="0" applyNumberFormat="1" applyFont="1"/>
    <xf numFmtId="2" fontId="98" fillId="0" borderId="0" xfId="0" applyNumberFormat="1" applyFont="1"/>
    <xf numFmtId="4" fontId="94" fillId="0" borderId="0" xfId="0" applyNumberFormat="1" applyFont="1" applyFill="1" applyAlignment="1">
      <alignment horizontal="center"/>
    </xf>
    <xf numFmtId="0" fontId="94" fillId="0" borderId="0" xfId="0" applyFont="1" applyFill="1" applyAlignment="1">
      <alignment horizontal="center"/>
    </xf>
    <xf numFmtId="0" fontId="34" fillId="21" borderId="0" xfId="0" applyFont="1" applyFill="1" applyBorder="1" applyAlignment="1">
      <alignment horizontal="left"/>
    </xf>
    <xf numFmtId="0" fontId="34" fillId="21" borderId="10" xfId="0" applyFont="1" applyFill="1" applyBorder="1" applyAlignment="1">
      <alignment horizontal="left"/>
    </xf>
    <xf numFmtId="4" fontId="34" fillId="21" borderId="10" xfId="0" applyNumberFormat="1" applyFont="1" applyFill="1" applyBorder="1" applyAlignment="1">
      <alignment horizontal="left"/>
    </xf>
    <xf numFmtId="4" fontId="37" fillId="0" borderId="10" xfId="0" applyNumberFormat="1" applyFont="1" applyBorder="1"/>
    <xf numFmtId="0" fontId="37" fillId="0" borderId="10" xfId="0" applyFont="1" applyBorder="1"/>
    <xf numFmtId="0" fontId="60" fillId="21" borderId="0" xfId="0" applyFont="1" applyFill="1" applyAlignment="1">
      <alignment horizontal="center" wrapText="1"/>
    </xf>
    <xf numFmtId="0" fontId="101" fillId="21" borderId="0" xfId="0" applyFont="1" applyFill="1" applyAlignment="1">
      <alignment horizontal="center" wrapText="1"/>
    </xf>
    <xf numFmtId="0" fontId="34" fillId="21" borderId="0" xfId="0" applyFont="1" applyFill="1" applyAlignment="1">
      <alignment horizontal="center" wrapText="1"/>
    </xf>
    <xf numFmtId="0" fontId="102" fillId="21" borderId="0" xfId="0" applyFont="1" applyFill="1" applyAlignment="1">
      <alignment vertical="center" wrapText="1"/>
    </xf>
    <xf numFmtId="0" fontId="103" fillId="21" borderId="0" xfId="0" applyFont="1" applyFill="1"/>
    <xf numFmtId="0" fontId="27" fillId="21" borderId="0" xfId="0" applyFont="1" applyFill="1" applyAlignment="1">
      <alignment horizontal="center" vertical="center" wrapText="1"/>
    </xf>
    <xf numFmtId="0" fontId="104" fillId="21" borderId="0" xfId="0" applyFont="1" applyFill="1" applyBorder="1"/>
    <xf numFmtId="0" fontId="103" fillId="21" borderId="0" xfId="0" applyFont="1" applyFill="1" applyBorder="1"/>
    <xf numFmtId="0" fontId="105" fillId="21" borderId="0" xfId="0" applyFont="1" applyFill="1" applyBorder="1"/>
    <xf numFmtId="0" fontId="106" fillId="21" borderId="0" xfId="0" applyFont="1" applyFill="1" applyBorder="1"/>
    <xf numFmtId="0" fontId="106" fillId="21" borderId="0" xfId="0" applyFont="1" applyFill="1"/>
    <xf numFmtId="0" fontId="103" fillId="21" borderId="0" xfId="0" applyFont="1" applyFill="1" applyAlignment="1"/>
    <xf numFmtId="0" fontId="107" fillId="21" borderId="0" xfId="0" applyFont="1" applyFill="1" applyAlignment="1">
      <alignment horizontal="center" wrapText="1"/>
    </xf>
    <xf numFmtId="4" fontId="37" fillId="0" borderId="0" xfId="0" applyNumberFormat="1" applyFont="1" applyBorder="1"/>
    <xf numFmtId="4" fontId="60" fillId="21" borderId="8" xfId="0" applyNumberFormat="1" applyFont="1" applyFill="1" applyBorder="1" applyAlignment="1">
      <alignment horizontal="center" vertical="center" wrapText="1"/>
    </xf>
    <xf numFmtId="188" fontId="60" fillId="21" borderId="8" xfId="0" applyNumberFormat="1" applyFont="1" applyFill="1" applyBorder="1" applyAlignment="1">
      <alignment horizontal="center" vertical="center" wrapText="1"/>
    </xf>
    <xf numFmtId="4" fontId="34" fillId="21" borderId="0" xfId="0" applyNumberFormat="1" applyFont="1" applyFill="1" applyBorder="1" applyAlignment="1">
      <alignment horizontal="center" vertical="center"/>
    </xf>
    <xf numFmtId="4" fontId="60" fillId="0" borderId="0" xfId="0" applyNumberFormat="1" applyFont="1"/>
    <xf numFmtId="4" fontId="8" fillId="0" borderId="8" xfId="0" applyNumberFormat="1" applyFont="1" applyFill="1" applyBorder="1" applyAlignment="1">
      <alignment horizontal="center" vertical="center"/>
    </xf>
    <xf numFmtId="0" fontId="61" fillId="21" borderId="8" xfId="0" applyFont="1" applyFill="1" applyBorder="1" applyAlignment="1">
      <alignment horizontal="center" vertical="top" wrapText="1"/>
    </xf>
    <xf numFmtId="0" fontId="61" fillId="21" borderId="11" xfId="0" applyFont="1" applyFill="1" applyBorder="1" applyAlignment="1">
      <alignment horizontal="center" vertical="top" wrapText="1"/>
    </xf>
    <xf numFmtId="0" fontId="58" fillId="21" borderId="0" xfId="0" applyFont="1" applyFill="1" applyAlignment="1">
      <alignment horizontal="left" vertical="center" wrapText="1"/>
    </xf>
    <xf numFmtId="0" fontId="63" fillId="21" borderId="0" xfId="0" applyFont="1" applyFill="1" applyAlignment="1">
      <alignment horizontal="center" wrapText="1"/>
    </xf>
    <xf numFmtId="0" fontId="57" fillId="21" borderId="0" xfId="0" applyFont="1" applyFill="1" applyAlignment="1">
      <alignment horizontal="left" wrapText="1"/>
    </xf>
    <xf numFmtId="0" fontId="61" fillId="21" borderId="8" xfId="0" applyFont="1" applyFill="1" applyBorder="1" applyAlignment="1">
      <alignment horizontal="center" vertical="center" wrapText="1"/>
    </xf>
    <xf numFmtId="0" fontId="36" fillId="21" borderId="8" xfId="0" applyFont="1" applyFill="1" applyBorder="1" applyAlignment="1">
      <alignment horizontal="center" vertical="center" wrapText="1"/>
    </xf>
    <xf numFmtId="0" fontId="59" fillId="21" borderId="0" xfId="0" applyFont="1" applyFill="1" applyAlignment="1">
      <alignment horizontal="center" wrapText="1"/>
    </xf>
    <xf numFmtId="0" fontId="87" fillId="21" borderId="0" xfId="0" applyFont="1" applyFill="1" applyBorder="1" applyAlignment="1">
      <alignment horizontal="center" wrapText="1"/>
    </xf>
    <xf numFmtId="0" fontId="60" fillId="21" borderId="8" xfId="0" applyFont="1" applyFill="1" applyBorder="1" applyAlignment="1">
      <alignment horizontal="center" vertical="center" wrapText="1"/>
    </xf>
    <xf numFmtId="0" fontId="47" fillId="21" borderId="0" xfId="0" applyFont="1" applyFill="1" applyBorder="1" applyAlignment="1">
      <alignment horizontal="center"/>
    </xf>
    <xf numFmtId="0" fontId="48" fillId="21" borderId="0" xfId="0" applyFont="1" applyFill="1" applyBorder="1" applyAlignment="1">
      <alignment horizontal="center" vertical="top" wrapText="1"/>
    </xf>
    <xf numFmtId="0" fontId="8" fillId="21" borderId="8" xfId="0" applyFont="1" applyFill="1" applyBorder="1" applyAlignment="1">
      <alignment horizontal="center" vertical="center" wrapText="1"/>
    </xf>
    <xf numFmtId="0" fontId="102" fillId="21" borderId="0" xfId="0" applyFont="1" applyFill="1" applyAlignment="1">
      <alignment horizontal="left" vertical="center" wrapText="1"/>
    </xf>
    <xf numFmtId="0" fontId="108" fillId="21" borderId="0" xfId="0" applyFont="1" applyFill="1" applyAlignment="1">
      <alignment horizontal="left" wrapText="1"/>
    </xf>
    <xf numFmtId="0" fontId="52" fillId="21" borderId="0" xfId="0" applyFont="1" applyFill="1" applyAlignment="1">
      <alignment horizontal="center"/>
    </xf>
    <xf numFmtId="0" fontId="64" fillId="21" borderId="0" xfId="0" applyFont="1" applyFill="1" applyAlignment="1">
      <alignment horizontal="center" vertical="top"/>
    </xf>
    <xf numFmtId="0" fontId="9" fillId="21" borderId="8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49" fontId="58" fillId="21" borderId="8" xfId="0" applyNumberFormat="1" applyFont="1" applyFill="1" applyBorder="1" applyAlignment="1">
      <alignment horizontal="center" vertical="center" wrapText="1"/>
    </xf>
    <xf numFmtId="0" fontId="3" fillId="21" borderId="8" xfId="0" applyFont="1" applyFill="1" applyBorder="1" applyAlignment="1">
      <alignment horizontal="center" vertical="center" wrapText="1"/>
    </xf>
    <xf numFmtId="0" fontId="30" fillId="21" borderId="8" xfId="0" applyFont="1" applyFill="1" applyBorder="1" applyAlignment="1">
      <alignment horizontal="center" vertical="center" wrapText="1"/>
    </xf>
    <xf numFmtId="0" fontId="8" fillId="21" borderId="8" xfId="0" applyFont="1" applyFill="1" applyBorder="1" applyAlignment="1">
      <alignment horizontal="center" vertical="center" textRotation="90" wrapText="1"/>
    </xf>
    <xf numFmtId="0" fontId="3" fillId="21" borderId="8" xfId="0" applyFont="1" applyFill="1" applyBorder="1" applyAlignment="1">
      <alignment horizontal="center" vertical="center" textRotation="90" wrapText="1"/>
    </xf>
    <xf numFmtId="0" fontId="4" fillId="21" borderId="8" xfId="0" applyFont="1" applyFill="1" applyBorder="1" applyAlignment="1">
      <alignment horizontal="center" vertical="center" wrapText="1"/>
    </xf>
    <xf numFmtId="0" fontId="87" fillId="21" borderId="0" xfId="0" applyFont="1" applyFill="1" applyAlignment="1">
      <alignment horizontal="center"/>
    </xf>
    <xf numFmtId="0" fontId="89" fillId="21" borderId="0" xfId="0" applyFont="1" applyFill="1" applyAlignment="1">
      <alignment horizontal="center" wrapText="1"/>
    </xf>
    <xf numFmtId="0" fontId="9" fillId="21" borderId="8" xfId="0" applyFont="1" applyFill="1" applyBorder="1" applyAlignment="1">
      <alignment vertical="center" textRotation="255" wrapText="1"/>
    </xf>
    <xf numFmtId="0" fontId="9" fillId="21" borderId="8" xfId="0" applyFont="1" applyFill="1" applyBorder="1" applyAlignment="1">
      <alignment vertical="center"/>
    </xf>
    <xf numFmtId="0" fontId="6" fillId="21" borderId="8" xfId="0" applyFont="1" applyFill="1" applyBorder="1"/>
    <xf numFmtId="0" fontId="60" fillId="0" borderId="8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/>
    </xf>
    <xf numFmtId="0" fontId="34" fillId="21" borderId="0" xfId="0" applyFont="1" applyFill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</cellXfs>
  <cellStyles count="305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датки 1-4" xfId="22"/>
    <cellStyle name="_Додатки 1-4" xfId="23"/>
    <cellStyle name="_доходи" xfId="24"/>
    <cellStyle name="_доходи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дод_1 - 7" xfId="28"/>
    <cellStyle name="_доходи_дод 8 передача установ_дод_1 - 7" xfId="29"/>
    <cellStyle name="_доходи_дод 8 передача установ_дод_1 - 7_дод_4" xfId="30"/>
    <cellStyle name="_доходи_дод 8 передача установ_дод_1 - 7_дод_4" xfId="31"/>
    <cellStyle name="_доходи_дод 8 передача установ_дод_1 - 8 _онов_СЕСІЯ" xfId="32"/>
    <cellStyle name="_доходи_дод 8 передача установ_дод_1 - 8 _онов_СЕСІЯ" xfId="33"/>
    <cellStyle name="_доходи_дод 8 передача установ_дод_4" xfId="34"/>
    <cellStyle name="_доходи_дод 8 передача установ_дод_4" xfId="35"/>
    <cellStyle name="_доходи_дод 8 передача установ_Додатки 1-4" xfId="36"/>
    <cellStyle name="_доходи_дод 8 передача установ_Додатки 1-4" xfId="37"/>
    <cellStyle name="_доходи_дод_1 - 5 " xfId="38"/>
    <cellStyle name="_доходи_дод_1 - 5 " xfId="39"/>
    <cellStyle name="_доходи_дод_1 - 7" xfId="40"/>
    <cellStyle name="_доходи_дод_1 - 7" xfId="41"/>
    <cellStyle name="_доходи_дод_1 - 7 АПК  ПРОЄКТ НА 2023  " xfId="42"/>
    <cellStyle name="_доходи_дод_1 - 7 АПК  ПРОЄКТ НА 2023  " xfId="43"/>
    <cellStyle name="_доходи_дод_1 - 8 " xfId="44"/>
    <cellStyle name="_доходи_дод_1 - 8 " xfId="45"/>
    <cellStyle name="_доходи_дод_1 - 8 _онов_СЕСІЯ" xfId="46"/>
    <cellStyle name="_доходи_дод_1 - 8 _онов_СЕСІЯ" xfId="47"/>
    <cellStyle name="_доходи_дод_1-5 " xfId="48"/>
    <cellStyle name="_доходи_дод_1-5 " xfId="49"/>
    <cellStyle name="_доходи_дод_1-5 _Додатки 1-4" xfId="50"/>
    <cellStyle name="_доходи_дод_1-5 _Додатки 1-4" xfId="51"/>
    <cellStyle name="_доходи_дод_1-6 " xfId="52"/>
    <cellStyle name="_доходи_дод_1-6 " xfId="53"/>
    <cellStyle name="_доходи_дод_1-6 _дод_1 - 5 " xfId="54"/>
    <cellStyle name="_доходи_дод_1-6 _дод_1 - 5 " xfId="55"/>
    <cellStyle name="_доходи_дод_1-6 _дод_1 - 7" xfId="56"/>
    <cellStyle name="_доходи_дод_1-6 _дод_1 - 7" xfId="57"/>
    <cellStyle name="_доходи_дод_1-6 _дод_1 - 7 АПК  ПРОЄКТ НА 2023  " xfId="58"/>
    <cellStyle name="_доходи_дод_1-6 _дод_1 - 7 АПК  ПРОЄКТ НА 2023  " xfId="59"/>
    <cellStyle name="_доходи_дод_1-6 _дод_1 - 8 " xfId="60"/>
    <cellStyle name="_доходи_дод_1-6 _дод_1 - 8 " xfId="61"/>
    <cellStyle name="_доходи_дод_1-6 _дод_1 - 8 _онов_СЕСІЯ" xfId="62"/>
    <cellStyle name="_доходи_дод_1-6 _дод_1 - 8 _онов_СЕСІЯ" xfId="63"/>
    <cellStyle name="_доходи_дод_1-6 _дод_1-5 " xfId="64"/>
    <cellStyle name="_доходи_дод_1-6 _дод_1-5 " xfId="65"/>
    <cellStyle name="_доходи_дод_1-6 _дод_1-5 _Додатки 1-4" xfId="66"/>
    <cellStyle name="_доходи_дод_1-6 _дод_1-5 _Додатки 1-4" xfId="67"/>
    <cellStyle name="_доходи_дод_1-6 _дод_1-7 " xfId="68"/>
    <cellStyle name="_доходи_дод_1-6 _дод_1-7 " xfId="69"/>
    <cellStyle name="_доходи_дод_1-6 _дод_1-7 _Додатки 1-4" xfId="70"/>
    <cellStyle name="_доходи_дод_1-6 _дод_1-7 _Додатки 1-4" xfId="71"/>
    <cellStyle name="_доходи_дод_1-6 _дод_4" xfId="72"/>
    <cellStyle name="_доходи_дод_1-6 _дод_4" xfId="73"/>
    <cellStyle name="_доходи_дод_1-6 _Додатки 1-4" xfId="74"/>
    <cellStyle name="_доходи_дод_1-6 _Додатки 1-4" xfId="75"/>
    <cellStyle name="_доходи_дод_1-7 " xfId="76"/>
    <cellStyle name="_доходи_дод_1-7 " xfId="77"/>
    <cellStyle name="_доходи_дод_1-7 _Додатки 1-4" xfId="78"/>
    <cellStyle name="_доходи_дод_1-7 _Додатки 1-4" xfId="79"/>
    <cellStyle name="_доходи_дод_1-8 " xfId="80"/>
    <cellStyle name="_доходи_дод_1-8 " xfId="81"/>
    <cellStyle name="_доходи_дод_1-8 _Додатки 1-4" xfId="82"/>
    <cellStyle name="_доходи_дод_1-8 _Додатки 1-4" xfId="83"/>
    <cellStyle name="_доходи_дод_1-9" xfId="84"/>
    <cellStyle name="_доходи_дод_1-9" xfId="85"/>
    <cellStyle name="_доходи_дод_1-9_дод_1 - 5 " xfId="86"/>
    <cellStyle name="_доходи_дод_1-9_дод_1 - 5 " xfId="87"/>
    <cellStyle name="_доходи_дод_1-9_дод_1 - 7" xfId="88"/>
    <cellStyle name="_доходи_дод_1-9_дод_1 - 7" xfId="89"/>
    <cellStyle name="_доходи_дод_1-9_дод_1 - 7 АПК  ПРОЄКТ НА 2023  " xfId="90"/>
    <cellStyle name="_доходи_дод_1-9_дод_1 - 7 АПК  ПРОЄКТ НА 2023  " xfId="91"/>
    <cellStyle name="_доходи_дод_1-9_дод_1 - 8 " xfId="92"/>
    <cellStyle name="_доходи_дод_1-9_дод_1 - 8 " xfId="93"/>
    <cellStyle name="_доходи_дод_1-9_дод_1 - 8 _онов_СЕСІЯ" xfId="94"/>
    <cellStyle name="_доходи_дод_1-9_дод_1 - 8 _онов_СЕСІЯ" xfId="95"/>
    <cellStyle name="_доходи_дод_1-9_дод_1-5 " xfId="96"/>
    <cellStyle name="_доходи_дод_1-9_дод_1-5 " xfId="97"/>
    <cellStyle name="_доходи_дод_1-9_дод_1-5 _Додатки 1-4" xfId="98"/>
    <cellStyle name="_доходи_дод_1-9_дод_1-5 _Додатки 1-4" xfId="99"/>
    <cellStyle name="_доходи_дод_1-9_дод_1-7 " xfId="100"/>
    <cellStyle name="_доходи_дод_1-9_дод_1-7 " xfId="101"/>
    <cellStyle name="_доходи_дод_1-9_дод_1-7 _Додатки 1-4" xfId="102"/>
    <cellStyle name="_доходи_дод_1-9_дод_1-7 _Додатки 1-4" xfId="103"/>
    <cellStyle name="_доходи_дод_1-9_дод_4" xfId="104"/>
    <cellStyle name="_доходи_дод_1-9_дод_4" xfId="105"/>
    <cellStyle name="_доходи_дод_1-9_Додатки 1-4" xfId="106"/>
    <cellStyle name="_доходи_дод_1-9_Додатки 1-4" xfId="107"/>
    <cellStyle name="_доходи_дод_4" xfId="108"/>
    <cellStyle name="_доходи_дод_4" xfId="109"/>
    <cellStyle name="_доходи_Додатки 1-4" xfId="110"/>
    <cellStyle name="_доходи_Додатки 1-4" xfId="111"/>
    <cellStyle name="" xfId="112"/>
    <cellStyle name="" xfId="113"/>
    <cellStyle name="_Додатки 1-4" xfId="114"/>
    <cellStyle name="_Додатки 1-4" xfId="115"/>
    <cellStyle name="_доходи" xfId="116"/>
    <cellStyle name="_доходи" xfId="117"/>
    <cellStyle name="_доходи_дод 8 передача установ" xfId="118"/>
    <cellStyle name="_доходи_дод 8 передача установ" xfId="119"/>
    <cellStyle name="_доходи_дод 8 передача установ_дод_1 - 7" xfId="120"/>
    <cellStyle name="_доходи_дод 8 передача установ_дод_1 - 7" xfId="121"/>
    <cellStyle name="_доходи_дод 8 передача установ_дод_1 - 7_дод_4" xfId="122"/>
    <cellStyle name="_доходи_дод 8 передача установ_дод_1 - 7_дод_4" xfId="123"/>
    <cellStyle name="_доходи_дод 8 передача установ_дод_1 - 8 _онов_СЕСІЯ" xfId="124"/>
    <cellStyle name="_доходи_дод 8 передача установ_дод_1 - 8 _онов_СЕСІЯ" xfId="125"/>
    <cellStyle name="_доходи_дод 8 передача установ_дод_4" xfId="126"/>
    <cellStyle name="_доходи_дод 8 передача установ_дод_4" xfId="127"/>
    <cellStyle name="_доходи_дод 8 передача установ_Додатки 1-4" xfId="128"/>
    <cellStyle name="_доходи_дод 8 передача установ_Додатки 1-4" xfId="129"/>
    <cellStyle name="_доходи_дод_1 - 5 " xfId="130"/>
    <cellStyle name="_доходи_дод_1 - 5 " xfId="131"/>
    <cellStyle name="_доходи_дод_1 - 7" xfId="132"/>
    <cellStyle name="_доходи_дод_1 - 7" xfId="133"/>
    <cellStyle name="_доходи_дод_1 - 7 АПК  ПРОЄКТ НА 2023  " xfId="134"/>
    <cellStyle name="_доходи_дод_1 - 7 АПК  ПРОЄКТ НА 2023  " xfId="135"/>
    <cellStyle name="_доходи_дод_1 - 8 " xfId="136"/>
    <cellStyle name="_доходи_дод_1 - 8 " xfId="137"/>
    <cellStyle name="_доходи_дод_1 - 8 _онов_СЕСІЯ" xfId="138"/>
    <cellStyle name="_доходи_дод_1 - 8 _онов_СЕСІЯ" xfId="139"/>
    <cellStyle name="_доходи_дод_1-5 " xfId="140"/>
    <cellStyle name="_доходи_дод_1-5 " xfId="141"/>
    <cellStyle name="_доходи_дод_1-5 _Додатки 1-4" xfId="142"/>
    <cellStyle name="_доходи_дод_1-5 _Додатки 1-4" xfId="143"/>
    <cellStyle name="_доходи_дод_1-6 " xfId="144"/>
    <cellStyle name="_доходи_дод_1-6 " xfId="145"/>
    <cellStyle name="_доходи_дод_1-6 _дод_1 - 5 " xfId="146"/>
    <cellStyle name="_доходи_дод_1-6 _дод_1 - 5 " xfId="147"/>
    <cellStyle name="_доходи_дод_1-6 _дод_1 - 7" xfId="148"/>
    <cellStyle name="_доходи_дод_1-6 _дод_1 - 7" xfId="149"/>
    <cellStyle name="_доходи_дод_1-6 _дод_1 - 7 АПК  ПРОЄКТ НА 2023  " xfId="150"/>
    <cellStyle name="_доходи_дод_1-6 _дод_1 - 7 АПК  ПРОЄКТ НА 2023  " xfId="151"/>
    <cellStyle name="_доходи_дод_1-6 _дод_1 - 8 " xfId="152"/>
    <cellStyle name="_доходи_дод_1-6 _дод_1 - 8 " xfId="153"/>
    <cellStyle name="_доходи_дод_1-6 _дод_1 - 8 _онов_СЕСІЯ" xfId="154"/>
    <cellStyle name="_доходи_дод_1-6 _дод_1 - 8 _онов_СЕСІЯ" xfId="155"/>
    <cellStyle name="_доходи_дод_1-6 _дод_1-5 " xfId="156"/>
    <cellStyle name="_доходи_дод_1-6 _дод_1-5 " xfId="157"/>
    <cellStyle name="_доходи_дод_1-6 _дод_1-5 _Додатки 1-4" xfId="158"/>
    <cellStyle name="_доходи_дод_1-6 _дод_1-5 _Додатки 1-4" xfId="159"/>
    <cellStyle name="_доходи_дод_1-6 _дод_1-7 " xfId="160"/>
    <cellStyle name="_доходи_дод_1-6 _дод_1-7 " xfId="161"/>
    <cellStyle name="_доходи_дод_1-6 _дод_1-7 _Додатки 1-4" xfId="162"/>
    <cellStyle name="_доходи_дод_1-6 _дод_1-7 _Додатки 1-4" xfId="163"/>
    <cellStyle name="_доходи_дод_1-6 _дод_4" xfId="164"/>
    <cellStyle name="_доходи_дод_1-6 _дод_4" xfId="165"/>
    <cellStyle name="_доходи_дод_1-6 _Додатки 1-4" xfId="166"/>
    <cellStyle name="_доходи_дод_1-6 _Додатки 1-4" xfId="167"/>
    <cellStyle name="_доходи_дод_1-7 " xfId="168"/>
    <cellStyle name="_доходи_дод_1-7 " xfId="169"/>
    <cellStyle name="_доходи_дод_1-7 _Додатки 1-4" xfId="170"/>
    <cellStyle name="_доходи_дод_1-7 _Додатки 1-4" xfId="171"/>
    <cellStyle name="_доходи_дод_1-8 " xfId="172"/>
    <cellStyle name="_доходи_дод_1-8 " xfId="173"/>
    <cellStyle name="_доходи_дод_1-8 _Додатки 1-4" xfId="174"/>
    <cellStyle name="_доходи_дод_1-8 _Додатки 1-4" xfId="175"/>
    <cellStyle name="_доходи_дод_1-9" xfId="176"/>
    <cellStyle name="_доходи_дод_1-9" xfId="177"/>
    <cellStyle name="_доходи_дод_1-9_дод_1 - 5 " xfId="178"/>
    <cellStyle name="_доходи_дод_1-9_дод_1 - 5 " xfId="179"/>
    <cellStyle name="_доходи_дод_1-9_дод_1 - 7" xfId="180"/>
    <cellStyle name="_доходи_дод_1-9_дод_1 - 7" xfId="181"/>
    <cellStyle name="_доходи_дод_1-9_дод_1 - 7 АПК  ПРОЄКТ НА 2023  " xfId="182"/>
    <cellStyle name="_доходи_дод_1-9_дод_1 - 7 АПК  ПРОЄКТ НА 2023  " xfId="183"/>
    <cellStyle name="_доходи_дод_1-9_дод_1 - 8 " xfId="184"/>
    <cellStyle name="_доходи_дод_1-9_дод_1 - 8 " xfId="185"/>
    <cellStyle name="_доходи_дод_1-9_дод_1 - 8 _онов_СЕСІЯ" xfId="186"/>
    <cellStyle name="_доходи_дод_1-9_дод_1 - 8 _онов_СЕСІЯ" xfId="187"/>
    <cellStyle name="_доходи_дод_1-9_дод_1-5 " xfId="188"/>
    <cellStyle name="_доходи_дод_1-9_дод_1-5 " xfId="189"/>
    <cellStyle name="_доходи_дод_1-9_дод_1-5 _Додатки 1-4" xfId="190"/>
    <cellStyle name="_доходи_дод_1-9_дод_1-5 _Додатки 1-4" xfId="191"/>
    <cellStyle name="_доходи_дод_1-9_дод_1-7 " xfId="192"/>
    <cellStyle name="_доходи_дод_1-9_дод_1-7 " xfId="193"/>
    <cellStyle name="_доходи_дод_1-9_дод_1-7 _Додатки 1-4" xfId="194"/>
    <cellStyle name="_доходи_дод_1-9_дод_1-7 _Додатки 1-4" xfId="195"/>
    <cellStyle name="_доходи_дод_1-9_дод_4" xfId="196"/>
    <cellStyle name="_доходи_дод_1-9_дод_4" xfId="197"/>
    <cellStyle name="_доходи_дод_1-9_Додатки 1-4" xfId="198"/>
    <cellStyle name="_доходи_дод_1-9_Додатки 1-4" xfId="199"/>
    <cellStyle name="_доходи_дод_4" xfId="200"/>
    <cellStyle name="_доходи_дод_4" xfId="201"/>
    <cellStyle name="_доходи_Додатки 1-4" xfId="202"/>
    <cellStyle name="_доходи_Додатки 1-4" xfId="203"/>
    <cellStyle name="" xfId="204"/>
    <cellStyle name="1" xfId="205"/>
    <cellStyle name="2" xfId="206"/>
    <cellStyle name="20% — акцент1" xfId="207"/>
    <cellStyle name="20% — акцент2" xfId="208"/>
    <cellStyle name="20% — акцент3" xfId="209"/>
    <cellStyle name="20% — акцент4" xfId="210"/>
    <cellStyle name="20% — акцент5" xfId="211"/>
    <cellStyle name="20% — акцент6" xfId="212"/>
    <cellStyle name="40% — акцент1" xfId="213"/>
    <cellStyle name="40% — акцент2" xfId="214"/>
    <cellStyle name="40% — акцент3" xfId="215"/>
    <cellStyle name="40% — акцент4" xfId="216"/>
    <cellStyle name="40% — акцент5" xfId="217"/>
    <cellStyle name="40% — акцент6" xfId="218"/>
    <cellStyle name="60% — акцент1" xfId="219"/>
    <cellStyle name="60% — акцент2" xfId="220"/>
    <cellStyle name="60% — акцент3" xfId="221"/>
    <cellStyle name="60% — акцент4" xfId="222"/>
    <cellStyle name="60% — акцент5" xfId="223"/>
    <cellStyle name="60% — акцент6" xfId="224"/>
    <cellStyle name="Aaia?iue [0]_laroux" xfId="225"/>
    <cellStyle name="Aaia?iue_laroux" xfId="226"/>
    <cellStyle name="C?O" xfId="227"/>
    <cellStyle name="Cena$" xfId="228"/>
    <cellStyle name="CenaZ?" xfId="229"/>
    <cellStyle name="Ceny$" xfId="230"/>
    <cellStyle name="CenyZ?" xfId="231"/>
    <cellStyle name="Comma [0]_1996-1997-план 10 місяців" xfId="232"/>
    <cellStyle name="Comma_1996-1997-план 10 місяців" xfId="233"/>
    <cellStyle name="Currency [0]_1996-1997-план 10 місяців" xfId="234"/>
    <cellStyle name="Currency_1996-1997-план 10 місяців" xfId="235"/>
    <cellStyle name="Data" xfId="236"/>
    <cellStyle name="Dziesietny [0]_Arkusz1" xfId="237"/>
    <cellStyle name="Dziesietny_Arkusz1" xfId="238"/>
    <cellStyle name="Headline I" xfId="239"/>
    <cellStyle name="Headline II" xfId="240"/>
    <cellStyle name="Headline III" xfId="241"/>
    <cellStyle name="Iau?iue_laroux" xfId="242"/>
    <cellStyle name="Marza" xfId="243"/>
    <cellStyle name="Marza%" xfId="244"/>
    <cellStyle name="Marza_Veresen_derg" xfId="245"/>
    <cellStyle name="Nazwa" xfId="246"/>
    <cellStyle name="Normal_1996-1997-план 10 місяців" xfId="247"/>
    <cellStyle name="Normal_Дж" xfId="248"/>
    <cellStyle name="Normal_Доходи_Видатки І кошик" xfId="249"/>
    <cellStyle name="normalni_laroux" xfId="250"/>
    <cellStyle name="Normalny_A-FOUR TECH" xfId="251"/>
    <cellStyle name="Oeiainiaue [0]_laroux" xfId="252"/>
    <cellStyle name="Oeiainiaue_laroux" xfId="253"/>
    <cellStyle name="TrOds" xfId="254"/>
    <cellStyle name="Tytul" xfId="255"/>
    <cellStyle name="Walutowy [0]_Arkusz1" xfId="256"/>
    <cellStyle name="Walutowy_Arkusz1" xfId="257"/>
    <cellStyle name="Ввід" xfId="258"/>
    <cellStyle name="Ввод " xfId="259"/>
    <cellStyle name="Гарний" xfId="260"/>
    <cellStyle name="Заголовок 1" xfId="261" builtinId="16" customBuiltin="1"/>
    <cellStyle name="Заголовок 2" xfId="262" builtinId="17" customBuiltin="1"/>
    <cellStyle name="Заголовок 3" xfId="263" builtinId="18" customBuiltin="1"/>
    <cellStyle name="Заголовок 4" xfId="264" builtinId="19" customBuiltin="1"/>
    <cellStyle name="Звичайний" xfId="0" builtinId="0"/>
    <cellStyle name="Звичайний 10" xfId="265"/>
    <cellStyle name="Звичайний 11" xfId="266"/>
    <cellStyle name="Звичайний 12" xfId="267"/>
    <cellStyle name="Звичайний 13" xfId="268"/>
    <cellStyle name="Звичайний 14" xfId="269"/>
    <cellStyle name="Звичайний 15" xfId="270"/>
    <cellStyle name="Звичайний 16" xfId="271"/>
    <cellStyle name="Звичайний 17" xfId="272"/>
    <cellStyle name="Звичайний 18" xfId="273"/>
    <cellStyle name="Звичайний 19" xfId="274"/>
    <cellStyle name="Звичайний 2" xfId="275"/>
    <cellStyle name="Звичайний 2 2" xfId="276"/>
    <cellStyle name="Звичайний 2_13 Додаток ПТУ 1" xfId="277"/>
    <cellStyle name="Звичайний 20" xfId="278"/>
    <cellStyle name="Звичайний 3" xfId="279"/>
    <cellStyle name="Звичайний 4" xfId="280"/>
    <cellStyle name="Звичайний 4 2" xfId="281"/>
    <cellStyle name="Звичайний 4_13 Додаток ПТУ 1" xfId="282"/>
    <cellStyle name="Звичайний 5" xfId="283"/>
    <cellStyle name="Звичайний 6" xfId="284"/>
    <cellStyle name="Звичайний 7" xfId="285"/>
    <cellStyle name="Звичайний 8" xfId="286"/>
    <cellStyle name="Звичайний 9" xfId="287"/>
    <cellStyle name="Зв'язана клітинка" xfId="288"/>
    <cellStyle name="Контрольна клітинка" xfId="289"/>
    <cellStyle name="Контрольная ячейка" xfId="290"/>
    <cellStyle name="Назва" xfId="291"/>
    <cellStyle name="Название" xfId="292"/>
    <cellStyle name="Нейтральний" xfId="293"/>
    <cellStyle name="Обычный 2" xfId="294"/>
    <cellStyle name="Обычный_ZV1PIV98" xfId="295"/>
    <cellStyle name="Связанная ячейка" xfId="296"/>
    <cellStyle name="Стиль 1" xfId="297"/>
    <cellStyle name="Текст попередження" xfId="298"/>
    <cellStyle name="Текст предупреждения" xfId="299"/>
    <cellStyle name="Тысячи [0]_Додаток №1" xfId="300"/>
    <cellStyle name="Тысячи_Додаток №1" xfId="301"/>
    <cellStyle name="Фінансовий 2" xfId="302"/>
    <cellStyle name="Фінансовий 2 2" xfId="303"/>
    <cellStyle name="ЏђЋ–…Ќ’Ќ›‰" xfId="3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BE62"/>
  <sheetViews>
    <sheetView showZeros="0" tabSelected="1" view="pageBreakPreview" zoomScale="52" zoomScaleNormal="75" zoomScaleSheetLayoutView="52" workbookViewId="0">
      <pane xSplit="3" ySplit="15" topLeftCell="D16" activePane="bottomRight" state="frozen"/>
      <selection activeCell="D1" sqref="D1:D65536"/>
      <selection pane="topRight" activeCell="D1" sqref="D1:D65536"/>
      <selection pane="bottomLeft" activeCell="D1" sqref="D1:D65536"/>
      <selection pane="bottomRight" activeCell="G19" sqref="G19"/>
    </sheetView>
  </sheetViews>
  <sheetFormatPr defaultColWidth="9.1796875" defaultRowHeight="13"/>
  <cols>
    <col min="1" max="1" width="1.6328125" style="14" customWidth="1"/>
    <col min="2" max="2" width="14.54296875" style="99" customWidth="1"/>
    <col min="3" max="3" width="106.453125" style="14" customWidth="1"/>
    <col min="4" max="4" width="21.1796875" style="14" customWidth="1"/>
    <col min="5" max="5" width="21.36328125" style="14" customWidth="1"/>
    <col min="6" max="6" width="19.453125" style="14" customWidth="1"/>
    <col min="7" max="7" width="18.90625" style="14" customWidth="1"/>
    <col min="8" max="8" width="9.453125" style="36" customWidth="1"/>
    <col min="9" max="10" width="9.1796875" style="36" customWidth="1"/>
    <col min="11" max="16384" width="9.1796875" style="14"/>
  </cols>
  <sheetData>
    <row r="1" spans="2:57" ht="18">
      <c r="F1" s="228" t="s">
        <v>8</v>
      </c>
      <c r="G1" s="228"/>
    </row>
    <row r="2" spans="2:57" ht="18" customHeight="1">
      <c r="F2" s="228" t="s">
        <v>35</v>
      </c>
      <c r="G2" s="228"/>
    </row>
    <row r="3" spans="2:57" ht="44" customHeight="1">
      <c r="F3" s="228"/>
      <c r="G3" s="228"/>
    </row>
    <row r="4" spans="2:57" ht="17.399999999999999" customHeight="1">
      <c r="F4" s="230" t="s">
        <v>37</v>
      </c>
      <c r="G4" s="230"/>
    </row>
    <row r="5" spans="2:57" ht="20">
      <c r="B5" s="229"/>
      <c r="C5" s="229"/>
      <c r="D5" s="229"/>
      <c r="E5" s="229"/>
      <c r="F5" s="229"/>
      <c r="G5" s="229"/>
      <c r="H5" s="83"/>
    </row>
    <row r="6" spans="2:57" ht="62" customHeight="1">
      <c r="B6" s="233" t="s">
        <v>38</v>
      </c>
      <c r="C6" s="233"/>
      <c r="D6" s="233"/>
      <c r="E6" s="233"/>
      <c r="F6" s="233"/>
      <c r="G6" s="233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</row>
    <row r="7" spans="2:57" ht="42" customHeight="1">
      <c r="B7" s="80"/>
      <c r="C7" s="80"/>
      <c r="D7" s="80"/>
      <c r="E7" s="80"/>
      <c r="F7" s="80"/>
      <c r="G7" s="80"/>
      <c r="H7" s="84"/>
    </row>
    <row r="8" spans="2:57" ht="29.15" customHeight="1">
      <c r="B8" s="141">
        <v>1310000000</v>
      </c>
      <c r="C8" s="109"/>
      <c r="D8" s="109"/>
      <c r="E8" s="109"/>
      <c r="F8" s="109"/>
      <c r="G8" s="109"/>
      <c r="H8" s="84"/>
    </row>
    <row r="9" spans="2:57" ht="32.15" customHeight="1">
      <c r="B9" s="110" t="s">
        <v>16</v>
      </c>
      <c r="G9" s="78" t="s">
        <v>33</v>
      </c>
    </row>
    <row r="10" spans="2:57" ht="18" customHeight="1">
      <c r="B10" s="231" t="s">
        <v>14</v>
      </c>
      <c r="C10" s="231" t="s">
        <v>20</v>
      </c>
      <c r="D10" s="232" t="s">
        <v>21</v>
      </c>
      <c r="E10" s="231" t="s">
        <v>2</v>
      </c>
      <c r="F10" s="231" t="s">
        <v>10</v>
      </c>
      <c r="G10" s="231"/>
      <c r="H10" s="119"/>
    </row>
    <row r="11" spans="2:57" ht="18" customHeight="1">
      <c r="B11" s="235"/>
      <c r="C11" s="231"/>
      <c r="D11" s="232"/>
      <c r="E11" s="231"/>
      <c r="F11" s="231"/>
      <c r="G11" s="231"/>
      <c r="H11" s="119"/>
    </row>
    <row r="12" spans="2:57" ht="13.4" customHeight="1">
      <c r="B12" s="235"/>
      <c r="C12" s="231"/>
      <c r="D12" s="232"/>
      <c r="E12" s="231"/>
      <c r="F12" s="231" t="s">
        <v>25</v>
      </c>
      <c r="G12" s="231" t="s">
        <v>27</v>
      </c>
      <c r="H12" s="119"/>
    </row>
    <row r="13" spans="2:57" ht="38.4" customHeight="1">
      <c r="B13" s="235"/>
      <c r="C13" s="231"/>
      <c r="D13" s="232"/>
      <c r="E13" s="231"/>
      <c r="F13" s="231"/>
      <c r="G13" s="231"/>
      <c r="H13" s="119"/>
    </row>
    <row r="14" spans="2:57" ht="15.5">
      <c r="B14" s="226">
        <v>1</v>
      </c>
      <c r="C14" s="226">
        <v>2</v>
      </c>
      <c r="D14" s="174">
        <v>3</v>
      </c>
      <c r="E14" s="226">
        <v>4</v>
      </c>
      <c r="F14" s="226">
        <v>5</v>
      </c>
      <c r="G14" s="226">
        <v>6</v>
      </c>
      <c r="H14" s="119"/>
    </row>
    <row r="15" spans="2:57" ht="1.4" customHeight="1">
      <c r="B15" s="227"/>
      <c r="C15" s="227"/>
      <c r="D15" s="174"/>
      <c r="E15" s="227"/>
      <c r="F15" s="227"/>
      <c r="G15" s="227"/>
    </row>
    <row r="16" spans="2:57" ht="29.4" customHeight="1">
      <c r="B16" s="123">
        <v>40000000</v>
      </c>
      <c r="C16" s="134" t="s">
        <v>23</v>
      </c>
      <c r="D16" s="135">
        <f>+E16+F16</f>
        <v>62285868</v>
      </c>
      <c r="E16" s="135">
        <f>+E17</f>
        <v>62285868</v>
      </c>
      <c r="F16" s="135">
        <f>+F17</f>
        <v>0</v>
      </c>
      <c r="G16" s="135">
        <f>+G17</f>
        <v>0</v>
      </c>
      <c r="H16" s="119"/>
    </row>
    <row r="17" spans="2:10" ht="29.4" customHeight="1">
      <c r="B17" s="123">
        <v>41000000</v>
      </c>
      <c r="C17" s="134" t="s">
        <v>24</v>
      </c>
      <c r="D17" s="135">
        <f>D18</f>
        <v>62285868</v>
      </c>
      <c r="E17" s="135">
        <f>E18</f>
        <v>62285868</v>
      </c>
      <c r="F17" s="135">
        <f>F18</f>
        <v>0</v>
      </c>
      <c r="G17" s="135">
        <f>G18</f>
        <v>0</v>
      </c>
      <c r="H17" s="119"/>
    </row>
    <row r="18" spans="2:10" ht="32.4" customHeight="1">
      <c r="B18" s="123">
        <v>41030000</v>
      </c>
      <c r="C18" s="134" t="s">
        <v>49</v>
      </c>
      <c r="D18" s="135">
        <f>+E18+F18</f>
        <v>62285868</v>
      </c>
      <c r="E18" s="135">
        <f>E19+E20+E21</f>
        <v>62285868</v>
      </c>
      <c r="F18" s="135">
        <f>F21</f>
        <v>0</v>
      </c>
      <c r="G18" s="135">
        <f>G21</f>
        <v>0</v>
      </c>
      <c r="H18" s="119"/>
    </row>
    <row r="19" spans="2:10" ht="165" customHeight="1">
      <c r="B19" s="93">
        <v>41030500</v>
      </c>
      <c r="C19" s="157" t="s">
        <v>50</v>
      </c>
      <c r="D19" s="97">
        <f>E19+F19</f>
        <v>59833849</v>
      </c>
      <c r="E19" s="97">
        <v>59833849</v>
      </c>
      <c r="F19" s="97"/>
      <c r="G19" s="97"/>
      <c r="H19" s="119"/>
    </row>
    <row r="20" spans="2:10" ht="174.65" customHeight="1">
      <c r="B20" s="93">
        <v>41036100</v>
      </c>
      <c r="C20" s="157" t="s">
        <v>51</v>
      </c>
      <c r="D20" s="97">
        <f>E20+F20</f>
        <v>2391748</v>
      </c>
      <c r="E20" s="97">
        <v>2391748</v>
      </c>
      <c r="F20" s="97"/>
      <c r="G20" s="97"/>
      <c r="H20" s="119"/>
    </row>
    <row r="21" spans="2:10" ht="128" customHeight="1">
      <c r="B21" s="93">
        <v>41036400</v>
      </c>
      <c r="C21" s="136" t="s">
        <v>52</v>
      </c>
      <c r="D21" s="97">
        <f>E21+F21</f>
        <v>60271</v>
      </c>
      <c r="E21" s="97">
        <v>60271</v>
      </c>
      <c r="F21" s="97"/>
      <c r="G21" s="97"/>
      <c r="H21" s="85"/>
      <c r="I21" s="85"/>
      <c r="J21" s="85"/>
    </row>
    <row r="22" spans="2:10" ht="39.65" customHeight="1">
      <c r="B22" s="137"/>
      <c r="C22" s="102" t="s">
        <v>22</v>
      </c>
      <c r="D22" s="103">
        <f>+E22+F22</f>
        <v>62285868</v>
      </c>
      <c r="E22" s="103">
        <f>+E16</f>
        <v>62285868</v>
      </c>
      <c r="F22" s="103">
        <f>+F16</f>
        <v>0</v>
      </c>
      <c r="G22" s="103">
        <f>+G16</f>
        <v>0</v>
      </c>
      <c r="H22" s="119"/>
    </row>
    <row r="23" spans="2:10" s="13" customFormat="1" ht="21" customHeight="1">
      <c r="B23" s="104"/>
      <c r="C23" s="86"/>
      <c r="D23" s="86"/>
      <c r="E23" s="87"/>
      <c r="F23" s="87"/>
      <c r="G23" s="87"/>
      <c r="H23" s="36"/>
      <c r="I23" s="36"/>
      <c r="J23" s="36"/>
    </row>
    <row r="24" spans="2:10" s="13" customFormat="1" ht="30" customHeight="1">
      <c r="B24" s="234" t="s">
        <v>9</v>
      </c>
      <c r="C24" s="234"/>
      <c r="D24" s="234"/>
      <c r="E24" s="234"/>
      <c r="F24" s="234"/>
      <c r="G24" s="234"/>
      <c r="H24" s="119"/>
      <c r="I24" s="36"/>
      <c r="J24" s="36"/>
    </row>
    <row r="25" spans="2:10" s="13" customFormat="1">
      <c r="B25" s="105"/>
      <c r="C25" s="101"/>
      <c r="D25" s="101"/>
      <c r="E25" s="101"/>
      <c r="F25" s="101"/>
      <c r="G25" s="101"/>
      <c r="H25" s="119"/>
      <c r="I25" s="36"/>
      <c r="J25" s="36"/>
    </row>
    <row r="26" spans="2:10" s="13" customFormat="1">
      <c r="B26" s="106"/>
      <c r="D26" s="107"/>
      <c r="E26" s="107"/>
      <c r="F26" s="107"/>
      <c r="G26" s="107"/>
      <c r="H26" s="119"/>
      <c r="I26" s="36"/>
      <c r="J26" s="36"/>
    </row>
    <row r="27" spans="2:10" s="13" customFormat="1">
      <c r="B27" s="106"/>
      <c r="F27" s="88"/>
      <c r="H27" s="36"/>
      <c r="I27" s="36"/>
      <c r="J27" s="36"/>
    </row>
    <row r="28" spans="2:10" s="13" customFormat="1">
      <c r="B28" s="106"/>
      <c r="D28" s="100"/>
      <c r="F28" s="88"/>
      <c r="H28" s="36"/>
      <c r="I28" s="36"/>
      <c r="J28" s="36"/>
    </row>
    <row r="29" spans="2:10" s="13" customFormat="1">
      <c r="B29" s="106"/>
      <c r="D29" s="100"/>
      <c r="F29" s="88"/>
      <c r="H29" s="36"/>
      <c r="I29" s="36"/>
      <c r="J29" s="36"/>
    </row>
    <row r="30" spans="2:10" s="13" customFormat="1">
      <c r="B30" s="106"/>
      <c r="E30" s="88"/>
      <c r="F30" s="88"/>
      <c r="G30" s="88"/>
      <c r="H30" s="36"/>
      <c r="I30" s="36"/>
      <c r="J30" s="36"/>
    </row>
    <row r="31" spans="2:10" s="13" customFormat="1">
      <c r="B31" s="106"/>
      <c r="E31" s="89"/>
      <c r="F31" s="89"/>
      <c r="G31" s="89"/>
      <c r="H31" s="119"/>
      <c r="I31" s="36"/>
      <c r="J31" s="36"/>
    </row>
    <row r="32" spans="2:10" s="13" customFormat="1">
      <c r="B32" s="106"/>
      <c r="D32" s="100"/>
      <c r="E32" s="88"/>
      <c r="F32" s="88"/>
      <c r="G32" s="88"/>
      <c r="H32" s="36"/>
      <c r="I32" s="36"/>
      <c r="J32" s="36"/>
    </row>
    <row r="33" spans="2:10" s="13" customFormat="1">
      <c r="B33" s="106"/>
      <c r="D33" s="100"/>
      <c r="E33" s="88"/>
      <c r="F33" s="88"/>
      <c r="G33" s="88"/>
      <c r="H33" s="36"/>
      <c r="I33" s="36"/>
      <c r="J33" s="36"/>
    </row>
    <row r="34" spans="2:10" s="13" customFormat="1" ht="17.5">
      <c r="B34" s="106"/>
      <c r="D34" s="108"/>
      <c r="E34" s="88"/>
      <c r="F34" s="88"/>
      <c r="G34" s="88"/>
      <c r="H34" s="36"/>
      <c r="I34" s="36"/>
      <c r="J34" s="36"/>
    </row>
    <row r="35" spans="2:10" s="13" customFormat="1">
      <c r="B35" s="106"/>
      <c r="D35" s="100">
        <f>+D34-D33</f>
        <v>0</v>
      </c>
      <c r="H35" s="36"/>
      <c r="I35" s="36"/>
      <c r="J35" s="36"/>
    </row>
    <row r="36" spans="2:10" s="13" customFormat="1">
      <c r="B36" s="106"/>
      <c r="E36" s="88"/>
      <c r="F36" s="88"/>
      <c r="G36" s="88"/>
      <c r="H36" s="36"/>
      <c r="I36" s="36"/>
      <c r="J36" s="36"/>
    </row>
    <row r="37" spans="2:10" s="13" customFormat="1">
      <c r="B37" s="106"/>
      <c r="D37" s="100"/>
      <c r="E37" s="100"/>
      <c r="F37" s="100"/>
      <c r="G37" s="100"/>
      <c r="H37" s="36"/>
      <c r="I37" s="36"/>
      <c r="J37" s="36"/>
    </row>
    <row r="38" spans="2:10" s="13" customFormat="1">
      <c r="B38" s="106"/>
      <c r="H38" s="36"/>
      <c r="I38" s="36"/>
      <c r="J38" s="36"/>
    </row>
    <row r="39" spans="2:10" s="13" customFormat="1">
      <c r="B39" s="106"/>
      <c r="H39" s="36"/>
      <c r="I39" s="36"/>
      <c r="J39" s="36"/>
    </row>
    <row r="40" spans="2:10" s="13" customFormat="1">
      <c r="B40" s="106"/>
      <c r="H40" s="36"/>
      <c r="I40" s="36"/>
      <c r="J40" s="36"/>
    </row>
    <row r="41" spans="2:10" s="13" customFormat="1">
      <c r="B41" s="106"/>
      <c r="H41" s="36"/>
      <c r="I41" s="36"/>
      <c r="J41" s="36"/>
    </row>
    <row r="42" spans="2:10" s="13" customFormat="1">
      <c r="B42" s="106"/>
      <c r="H42" s="36"/>
      <c r="I42" s="36"/>
      <c r="J42" s="36"/>
    </row>
    <row r="43" spans="2:10" s="13" customFormat="1">
      <c r="B43" s="106"/>
      <c r="H43" s="36"/>
      <c r="I43" s="36"/>
      <c r="J43" s="36"/>
    </row>
    <row r="44" spans="2:10" s="13" customFormat="1">
      <c r="B44" s="106"/>
      <c r="H44" s="36"/>
      <c r="I44" s="36"/>
      <c r="J44" s="36"/>
    </row>
    <row r="45" spans="2:10" s="13" customFormat="1">
      <c r="B45" s="106"/>
      <c r="H45" s="36"/>
      <c r="I45" s="36"/>
      <c r="J45" s="36"/>
    </row>
    <row r="46" spans="2:10" s="13" customFormat="1">
      <c r="B46" s="106"/>
      <c r="H46" s="36"/>
      <c r="I46" s="36"/>
      <c r="J46" s="36"/>
    </row>
    <row r="47" spans="2:10" s="13" customFormat="1">
      <c r="B47" s="106"/>
      <c r="H47" s="36"/>
      <c r="I47" s="36"/>
      <c r="J47" s="36"/>
    </row>
    <row r="48" spans="2:10" s="13" customFormat="1">
      <c r="B48" s="106"/>
      <c r="H48" s="36"/>
      <c r="I48" s="36"/>
      <c r="J48" s="36"/>
    </row>
    <row r="49" spans="2:10" s="13" customFormat="1">
      <c r="B49" s="106"/>
      <c r="H49" s="36"/>
      <c r="I49" s="36"/>
      <c r="J49" s="36"/>
    </row>
    <row r="50" spans="2:10" s="13" customFormat="1">
      <c r="B50" s="106"/>
      <c r="H50" s="36"/>
      <c r="I50" s="36"/>
      <c r="J50" s="36"/>
    </row>
    <row r="51" spans="2:10" s="13" customFormat="1">
      <c r="B51" s="106"/>
      <c r="H51" s="36"/>
      <c r="I51" s="36"/>
      <c r="J51" s="36"/>
    </row>
    <row r="52" spans="2:10" s="13" customFormat="1">
      <c r="B52" s="106"/>
      <c r="H52" s="36"/>
      <c r="I52" s="36"/>
      <c r="J52" s="36"/>
    </row>
    <row r="53" spans="2:10" s="13" customFormat="1">
      <c r="B53" s="106"/>
      <c r="H53" s="36"/>
      <c r="I53" s="36"/>
      <c r="J53" s="36"/>
    </row>
    <row r="54" spans="2:10" s="13" customFormat="1">
      <c r="B54" s="106"/>
      <c r="H54" s="36"/>
      <c r="I54" s="36"/>
      <c r="J54" s="36"/>
    </row>
    <row r="55" spans="2:10" s="13" customFormat="1">
      <c r="B55" s="106"/>
      <c r="H55" s="36"/>
      <c r="I55" s="36"/>
      <c r="J55" s="36"/>
    </row>
    <row r="56" spans="2:10" s="13" customFormat="1">
      <c r="B56" s="106"/>
      <c r="H56" s="36"/>
      <c r="I56" s="36"/>
      <c r="J56" s="36"/>
    </row>
    <row r="57" spans="2:10" s="13" customFormat="1">
      <c r="B57" s="106"/>
      <c r="H57" s="36"/>
      <c r="I57" s="36"/>
      <c r="J57" s="36"/>
    </row>
    <row r="58" spans="2:10" s="13" customFormat="1">
      <c r="B58" s="106"/>
      <c r="H58" s="36"/>
      <c r="I58" s="36"/>
      <c r="J58" s="36"/>
    </row>
    <row r="59" spans="2:10" s="13" customFormat="1">
      <c r="B59" s="106"/>
      <c r="H59" s="36"/>
      <c r="I59" s="36"/>
      <c r="J59" s="36"/>
    </row>
    <row r="60" spans="2:10" s="13" customFormat="1">
      <c r="B60" s="106"/>
      <c r="H60" s="36"/>
      <c r="I60" s="36"/>
      <c r="J60" s="36"/>
    </row>
    <row r="61" spans="2:10" s="13" customFormat="1">
      <c r="B61" s="106"/>
      <c r="H61" s="36"/>
      <c r="I61" s="36"/>
      <c r="J61" s="36"/>
    </row>
    <row r="62" spans="2:10" s="13" customFormat="1">
      <c r="B62" s="106"/>
      <c r="H62" s="36"/>
      <c r="I62" s="36"/>
      <c r="J62" s="36"/>
    </row>
  </sheetData>
  <mergeCells count="18">
    <mergeCell ref="E10:E13"/>
    <mergeCell ref="D10:D13"/>
    <mergeCell ref="B6:G6"/>
    <mergeCell ref="B24:G24"/>
    <mergeCell ref="F10:G11"/>
    <mergeCell ref="F12:F13"/>
    <mergeCell ref="G12:G13"/>
    <mergeCell ref="B10:B13"/>
    <mergeCell ref="G14:G15"/>
    <mergeCell ref="E14:E15"/>
    <mergeCell ref="B14:B15"/>
    <mergeCell ref="C14:C15"/>
    <mergeCell ref="F1:G1"/>
    <mergeCell ref="B5:G5"/>
    <mergeCell ref="F2:G3"/>
    <mergeCell ref="F4:G4"/>
    <mergeCell ref="F14:F15"/>
    <mergeCell ref="C10:C13"/>
  </mergeCells>
  <phoneticPr fontId="0" type="noConversion"/>
  <printOptions horizontalCentered="1"/>
  <pageMargins left="0.25" right="0.25" top="0" bottom="0" header="0.17" footer="0.196850393700787"/>
  <pageSetup paperSize="9" scale="55" orientation="landscape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</sheetPr>
  <dimension ref="A1:BN504"/>
  <sheetViews>
    <sheetView showZeros="0" zoomScale="58" zoomScaleNormal="58" zoomScaleSheetLayoutView="40" workbookViewId="0">
      <pane xSplit="4" ySplit="20" topLeftCell="E24" activePane="bottomRight" state="frozen"/>
      <selection activeCell="D1" sqref="D1:D65536"/>
      <selection pane="topRight" activeCell="D1" sqref="D1:D65536"/>
      <selection pane="bottomLeft" activeCell="D1" sqref="D1:D65536"/>
      <selection pane="bottomRight" activeCell="K24" sqref="K24"/>
    </sheetView>
  </sheetViews>
  <sheetFormatPr defaultColWidth="9.1796875" defaultRowHeight="18"/>
  <cols>
    <col min="1" max="1" width="10.6328125" style="2" customWidth="1"/>
    <col min="2" max="2" width="14.81640625" style="2" customWidth="1"/>
    <col min="3" max="3" width="16" style="2" customWidth="1"/>
    <col min="4" max="4" width="77.36328125" style="47" customWidth="1"/>
    <col min="5" max="5" width="18.81640625" style="2" customWidth="1"/>
    <col min="6" max="8" width="14.08984375" style="2" customWidth="1"/>
    <col min="9" max="9" width="19.81640625" style="2" customWidth="1"/>
    <col min="10" max="11" width="12" style="2" customWidth="1"/>
    <col min="12" max="12" width="14.08984375" style="2" customWidth="1"/>
    <col min="13" max="15" width="12" style="2" customWidth="1"/>
    <col min="16" max="16" width="18.54296875" style="2" customWidth="1"/>
    <col min="17" max="17" width="15.08984375" style="38" customWidth="1"/>
    <col min="18" max="18" width="36.453125" style="112" customWidth="1"/>
    <col min="19" max="19" width="31" style="17" customWidth="1"/>
    <col min="20" max="20" width="24.6328125" style="17" customWidth="1"/>
    <col min="21" max="23" width="8.90625" style="17" customWidth="1"/>
    <col min="24" max="26" width="8.90625" style="8" customWidth="1"/>
    <col min="27" max="28" width="9.1796875" style="8" customWidth="1"/>
    <col min="29" max="29" width="12" style="8" customWidth="1"/>
    <col min="30" max="30" width="9.1796875" style="8" customWidth="1"/>
    <col min="31" max="31" width="11" style="8" customWidth="1"/>
    <col min="32" max="32" width="9.1796875" style="8" customWidth="1"/>
    <col min="33" max="33" width="11" style="8" customWidth="1"/>
    <col min="34" max="34" width="9.1796875" style="8" customWidth="1"/>
    <col min="35" max="35" width="12.54296875" style="8" customWidth="1"/>
    <col min="36" max="44" width="9.1796875" style="8" customWidth="1"/>
    <col min="45" max="66" width="9.1796875" style="3" customWidth="1"/>
    <col min="67" max="16384" width="9.1796875" style="2"/>
  </cols>
  <sheetData>
    <row r="1" spans="1:66" s="211" customFormat="1" ht="14"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39" t="s">
        <v>15</v>
      </c>
      <c r="P1" s="239"/>
      <c r="Q1" s="213"/>
      <c r="R1" s="214"/>
      <c r="S1" s="215"/>
      <c r="T1" s="215"/>
      <c r="U1" s="215"/>
      <c r="V1" s="215"/>
      <c r="W1" s="215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</row>
    <row r="2" spans="1:66" s="211" customFormat="1" ht="14"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39" t="s">
        <v>35</v>
      </c>
      <c r="P2" s="239"/>
      <c r="Q2" s="213"/>
      <c r="R2" s="214"/>
      <c r="S2" s="215"/>
      <c r="T2" s="215"/>
      <c r="U2" s="215"/>
      <c r="V2" s="215"/>
      <c r="W2" s="215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</row>
    <row r="3" spans="1:66" s="211" customFormat="1" ht="14">
      <c r="D3" s="212"/>
      <c r="E3" s="212"/>
      <c r="F3" s="212"/>
      <c r="G3" s="212"/>
      <c r="H3" s="212"/>
      <c r="I3" s="212"/>
      <c r="J3" s="218"/>
      <c r="K3" s="218"/>
      <c r="L3" s="219"/>
      <c r="M3" s="219"/>
      <c r="N3" s="219"/>
      <c r="O3" s="239"/>
      <c r="P3" s="239"/>
      <c r="Q3" s="213"/>
      <c r="R3" s="214"/>
      <c r="S3" s="215"/>
      <c r="T3" s="215"/>
      <c r="U3" s="215"/>
      <c r="V3" s="215"/>
      <c r="W3" s="215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</row>
    <row r="4" spans="1:66" s="211" customFormat="1" ht="14"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40" t="s">
        <v>36</v>
      </c>
      <c r="P4" s="240"/>
      <c r="Q4" s="213"/>
      <c r="R4" s="214"/>
      <c r="S4" s="215"/>
      <c r="T4" s="215"/>
      <c r="U4" s="215"/>
      <c r="V4" s="215"/>
      <c r="W4" s="215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  <c r="BG4" s="217"/>
      <c r="BH4" s="217"/>
      <c r="BI4" s="217"/>
      <c r="BJ4" s="217"/>
      <c r="BK4" s="217"/>
      <c r="BL4" s="217"/>
      <c r="BM4" s="217"/>
      <c r="BN4" s="217"/>
    </row>
    <row r="5" spans="1:66" ht="13.25" customHeight="1"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40"/>
      <c r="P5" s="140"/>
    </row>
    <row r="6" spans="1:66" ht="41" customHeight="1">
      <c r="B6" s="241" t="s">
        <v>39</v>
      </c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</row>
    <row r="7" spans="1:66" ht="20">
      <c r="A7" s="9"/>
      <c r="B7" s="241" t="s">
        <v>40</v>
      </c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</row>
    <row r="8" spans="1:66" ht="20">
      <c r="A8" s="244">
        <v>1310000000</v>
      </c>
      <c r="B8" s="244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</row>
    <row r="9" spans="1:66">
      <c r="A9" s="242" t="s">
        <v>16</v>
      </c>
      <c r="B9" s="242"/>
      <c r="C9" s="4"/>
      <c r="E9" s="4"/>
      <c r="F9" s="4"/>
      <c r="G9" s="4"/>
      <c r="H9" s="4"/>
      <c r="I9" s="4"/>
      <c r="J9" s="6"/>
      <c r="K9" s="6"/>
      <c r="L9" s="6"/>
      <c r="M9" s="6"/>
      <c r="N9" s="6"/>
      <c r="O9" s="6"/>
      <c r="P9" s="6"/>
    </row>
    <row r="10" spans="1:66" ht="18" customHeight="1">
      <c r="A10" s="5"/>
      <c r="B10" s="5"/>
      <c r="C10" s="5"/>
      <c r="D10" s="48"/>
      <c r="E10" s="5"/>
      <c r="F10" s="5"/>
      <c r="G10" s="5"/>
      <c r="H10" s="78"/>
      <c r="I10" s="78"/>
      <c r="J10" s="7"/>
      <c r="K10" s="7"/>
      <c r="L10" s="7"/>
      <c r="M10" s="7"/>
      <c r="N10" s="7"/>
      <c r="O10" s="78" t="s">
        <v>33</v>
      </c>
      <c r="P10" s="7"/>
    </row>
    <row r="11" spans="1:66">
      <c r="A11" s="248" t="s">
        <v>3</v>
      </c>
      <c r="B11" s="238" t="s">
        <v>28</v>
      </c>
      <c r="C11" s="238" t="s">
        <v>29</v>
      </c>
      <c r="D11" s="238" t="s">
        <v>26</v>
      </c>
      <c r="E11" s="247" t="s">
        <v>2</v>
      </c>
      <c r="F11" s="247"/>
      <c r="G11" s="247"/>
      <c r="H11" s="247"/>
      <c r="I11" s="247"/>
      <c r="J11" s="247" t="s">
        <v>6</v>
      </c>
      <c r="K11" s="247"/>
      <c r="L11" s="247"/>
      <c r="M11" s="247"/>
      <c r="N11" s="247"/>
      <c r="O11" s="247"/>
      <c r="P11" s="253" t="s">
        <v>17</v>
      </c>
      <c r="S11" s="236"/>
      <c r="T11" s="236"/>
      <c r="U11" s="236"/>
      <c r="V11" s="236"/>
    </row>
    <row r="12" spans="1:66" ht="14" customHeight="1">
      <c r="A12" s="248"/>
      <c r="B12" s="238"/>
      <c r="C12" s="238"/>
      <c r="D12" s="238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54"/>
    </row>
    <row r="13" spans="1:66" ht="14" customHeight="1">
      <c r="A13" s="249"/>
      <c r="B13" s="246"/>
      <c r="C13" s="246"/>
      <c r="D13" s="250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55"/>
      <c r="Q13" s="37"/>
      <c r="R13" s="113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</row>
    <row r="14" spans="1:66" ht="14" customHeight="1">
      <c r="A14" s="249"/>
      <c r="B14" s="246"/>
      <c r="C14" s="246"/>
      <c r="D14" s="250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55"/>
      <c r="Q14" s="37"/>
      <c r="R14" s="113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</row>
    <row r="15" spans="1:66" ht="12.65" customHeight="1">
      <c r="A15" s="249"/>
      <c r="B15" s="246"/>
      <c r="C15" s="246"/>
      <c r="D15" s="250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55"/>
      <c r="Q15" s="37"/>
      <c r="R15" s="113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</row>
    <row r="16" spans="1:66" ht="10.25" customHeight="1">
      <c r="A16" s="249"/>
      <c r="B16" s="246"/>
      <c r="C16" s="246"/>
      <c r="D16" s="250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55"/>
      <c r="Q16" s="37"/>
      <c r="R16" s="113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</row>
    <row r="17" spans="1:66">
      <c r="A17" s="248"/>
      <c r="B17" s="238"/>
      <c r="C17" s="238"/>
      <c r="D17" s="238"/>
      <c r="E17" s="243" t="s">
        <v>30</v>
      </c>
      <c r="F17" s="238" t="s">
        <v>5</v>
      </c>
      <c r="G17" s="238" t="s">
        <v>31</v>
      </c>
      <c r="H17" s="238"/>
      <c r="I17" s="238" t="s">
        <v>4</v>
      </c>
      <c r="J17" s="243" t="s">
        <v>30</v>
      </c>
      <c r="K17" s="238" t="s">
        <v>19</v>
      </c>
      <c r="L17" s="238" t="s">
        <v>5</v>
      </c>
      <c r="M17" s="238" t="s">
        <v>31</v>
      </c>
      <c r="N17" s="238"/>
      <c r="O17" s="238" t="s">
        <v>4</v>
      </c>
      <c r="P17" s="254"/>
      <c r="S17" s="31"/>
      <c r="T17" s="31"/>
      <c r="U17" s="237"/>
      <c r="V17" s="237"/>
    </row>
    <row r="18" spans="1:66" ht="13.25" customHeight="1">
      <c r="A18" s="248"/>
      <c r="B18" s="238"/>
      <c r="C18" s="238"/>
      <c r="D18" s="238"/>
      <c r="E18" s="243"/>
      <c r="F18" s="238"/>
      <c r="G18" s="238" t="s">
        <v>1</v>
      </c>
      <c r="H18" s="235" t="s">
        <v>11</v>
      </c>
      <c r="I18" s="238"/>
      <c r="J18" s="243"/>
      <c r="K18" s="238"/>
      <c r="L18" s="238"/>
      <c r="M18" s="238" t="s">
        <v>1</v>
      </c>
      <c r="N18" s="235" t="s">
        <v>11</v>
      </c>
      <c r="O18" s="238"/>
      <c r="P18" s="254"/>
      <c r="S18" s="31"/>
      <c r="T18" s="31"/>
      <c r="U18" s="31"/>
      <c r="V18" s="31"/>
    </row>
    <row r="19" spans="1:66" ht="36.65" customHeight="1">
      <c r="A19" s="248"/>
      <c r="B19" s="238"/>
      <c r="C19" s="238"/>
      <c r="D19" s="238"/>
      <c r="E19" s="243"/>
      <c r="F19" s="238"/>
      <c r="G19" s="238"/>
      <c r="H19" s="235"/>
      <c r="I19" s="238"/>
      <c r="J19" s="243"/>
      <c r="K19" s="238"/>
      <c r="L19" s="238"/>
      <c r="M19" s="238"/>
      <c r="N19" s="235"/>
      <c r="O19" s="238"/>
      <c r="P19" s="254"/>
      <c r="S19" s="32"/>
      <c r="T19" s="32"/>
      <c r="U19" s="32"/>
      <c r="V19" s="32"/>
    </row>
    <row r="20" spans="1:66" s="51" customFormat="1">
      <c r="A20" s="79">
        <v>1</v>
      </c>
      <c r="B20" s="79">
        <v>2</v>
      </c>
      <c r="C20" s="79">
        <v>3</v>
      </c>
      <c r="D20" s="79">
        <v>4</v>
      </c>
      <c r="E20" s="79">
        <v>5</v>
      </c>
      <c r="F20" s="79">
        <v>6</v>
      </c>
      <c r="G20" s="79">
        <v>7</v>
      </c>
      <c r="H20" s="79">
        <v>8</v>
      </c>
      <c r="I20" s="79">
        <v>9</v>
      </c>
      <c r="J20" s="79">
        <v>10</v>
      </c>
      <c r="K20" s="79">
        <v>11</v>
      </c>
      <c r="L20" s="79">
        <v>12</v>
      </c>
      <c r="M20" s="79">
        <v>13</v>
      </c>
      <c r="N20" s="79">
        <v>14</v>
      </c>
      <c r="O20" s="79">
        <v>15</v>
      </c>
      <c r="P20" s="79">
        <v>16</v>
      </c>
      <c r="Q20" s="120"/>
      <c r="R20" s="142"/>
      <c r="S20" s="44"/>
      <c r="T20" s="44"/>
      <c r="U20" s="44"/>
      <c r="V20" s="44"/>
      <c r="W20" s="43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</row>
    <row r="21" spans="1:66" ht="44.4" customHeight="1">
      <c r="A21" s="95" t="s">
        <v>13</v>
      </c>
      <c r="B21" s="95" t="s">
        <v>18</v>
      </c>
      <c r="C21" s="95"/>
      <c r="D21" s="111" t="s">
        <v>0</v>
      </c>
      <c r="E21" s="90">
        <f>SUM(E23:E25)</f>
        <v>62285868</v>
      </c>
      <c r="F21" s="90">
        <f>SUM(F22:F25)</f>
        <v>0</v>
      </c>
      <c r="G21" s="90">
        <f>SUM(G23:G25)</f>
        <v>0</v>
      </c>
      <c r="H21" s="90">
        <f>SUM(H22:H25)</f>
        <v>0</v>
      </c>
      <c r="I21" s="90">
        <f t="shared" ref="I21:O21" si="0">SUM(I23:I25)</f>
        <v>62285868</v>
      </c>
      <c r="J21" s="90">
        <f t="shared" si="0"/>
        <v>0</v>
      </c>
      <c r="K21" s="90">
        <f t="shared" si="0"/>
        <v>0</v>
      </c>
      <c r="L21" s="90">
        <f t="shared" si="0"/>
        <v>0</v>
      </c>
      <c r="M21" s="90">
        <f t="shared" si="0"/>
        <v>0</v>
      </c>
      <c r="N21" s="90">
        <f t="shared" si="0"/>
        <v>0</v>
      </c>
      <c r="O21" s="90">
        <f t="shared" si="0"/>
        <v>0</v>
      </c>
      <c r="P21" s="90">
        <f>SUM(P23:P25)</f>
        <v>62285868</v>
      </c>
      <c r="Q21" s="92"/>
      <c r="R21" s="114"/>
      <c r="S21" s="114"/>
      <c r="T21" s="117"/>
      <c r="U21" s="33"/>
      <c r="V21" s="33"/>
    </row>
    <row r="22" spans="1:66" ht="76.25" customHeight="1">
      <c r="A22" s="81" t="s">
        <v>53</v>
      </c>
      <c r="B22" s="81" t="s">
        <v>54</v>
      </c>
      <c r="C22" s="81"/>
      <c r="D22" s="94" t="s">
        <v>56</v>
      </c>
      <c r="E22" s="91">
        <f>+F22+I22</f>
        <v>62285868</v>
      </c>
      <c r="F22" s="91"/>
      <c r="G22" s="91"/>
      <c r="H22" s="91"/>
      <c r="I22" s="91">
        <f>I23+I24+I25</f>
        <v>62285868</v>
      </c>
      <c r="J22" s="91"/>
      <c r="K22" s="91"/>
      <c r="L22" s="91"/>
      <c r="M22" s="91"/>
      <c r="N22" s="91"/>
      <c r="O22" s="91"/>
      <c r="P22" s="91">
        <f>+E22+J22</f>
        <v>62285868</v>
      </c>
      <c r="Q22" s="92"/>
      <c r="R22" s="114"/>
      <c r="S22" s="114"/>
      <c r="T22" s="117"/>
      <c r="U22" s="33"/>
      <c r="V22" s="33"/>
    </row>
    <row r="23" spans="1:66" ht="244.25" customHeight="1">
      <c r="A23" s="81" t="s">
        <v>57</v>
      </c>
      <c r="B23" s="81" t="s">
        <v>58</v>
      </c>
      <c r="C23" s="81" t="s">
        <v>55</v>
      </c>
      <c r="D23" s="94" t="s">
        <v>63</v>
      </c>
      <c r="E23" s="91">
        <f>+F23+I23</f>
        <v>2391748</v>
      </c>
      <c r="F23" s="91"/>
      <c r="G23" s="91"/>
      <c r="H23" s="91"/>
      <c r="I23" s="97">
        <v>2391748</v>
      </c>
      <c r="J23" s="91">
        <f>+L23+O23</f>
        <v>0</v>
      </c>
      <c r="K23" s="91"/>
      <c r="L23" s="91"/>
      <c r="M23" s="91"/>
      <c r="N23" s="91"/>
      <c r="O23" s="91"/>
      <c r="P23" s="91">
        <f>+E23+J23</f>
        <v>2391748</v>
      </c>
      <c r="Q23" s="92"/>
      <c r="R23" s="17"/>
      <c r="S23" s="33"/>
      <c r="T23" s="33"/>
      <c r="U23" s="33"/>
      <c r="V23" s="33"/>
    </row>
    <row r="24" spans="1:66" ht="251.4" customHeight="1">
      <c r="A24" s="81" t="s">
        <v>59</v>
      </c>
      <c r="B24" s="81" t="s">
        <v>60</v>
      </c>
      <c r="C24" s="81" t="s">
        <v>32</v>
      </c>
      <c r="D24" s="98" t="s">
        <v>64</v>
      </c>
      <c r="E24" s="91">
        <f>+F24+I24</f>
        <v>59833849</v>
      </c>
      <c r="F24" s="91"/>
      <c r="G24" s="91"/>
      <c r="H24" s="91"/>
      <c r="I24" s="97">
        <v>59833849</v>
      </c>
      <c r="J24" s="91">
        <f>+L24+O24</f>
        <v>0</v>
      </c>
      <c r="K24" s="91"/>
      <c r="L24" s="91"/>
      <c r="M24" s="91"/>
      <c r="N24" s="91"/>
      <c r="O24" s="91"/>
      <c r="P24" s="91">
        <f>+E24+J24</f>
        <v>59833849</v>
      </c>
      <c r="Q24" s="92"/>
      <c r="R24" s="17"/>
      <c r="S24" s="33"/>
      <c r="T24" s="33"/>
      <c r="U24" s="33"/>
      <c r="V24" s="33"/>
    </row>
    <row r="25" spans="1:66" ht="201.65" customHeight="1">
      <c r="A25" s="81" t="s">
        <v>61</v>
      </c>
      <c r="B25" s="81" t="s">
        <v>62</v>
      </c>
      <c r="C25" s="81" t="s">
        <v>32</v>
      </c>
      <c r="D25" s="1" t="s">
        <v>65</v>
      </c>
      <c r="E25" s="91">
        <f>+F25+I25</f>
        <v>60271</v>
      </c>
      <c r="F25" s="91"/>
      <c r="G25" s="91"/>
      <c r="H25" s="91"/>
      <c r="I25" s="97">
        <v>60271</v>
      </c>
      <c r="J25" s="91">
        <f>+L25+O25</f>
        <v>0</v>
      </c>
      <c r="K25" s="91"/>
      <c r="L25" s="91"/>
      <c r="M25" s="91"/>
      <c r="N25" s="91"/>
      <c r="O25" s="91"/>
      <c r="P25" s="91">
        <f>+E25+J25</f>
        <v>60271</v>
      </c>
      <c r="Q25" s="92"/>
      <c r="R25" s="17"/>
      <c r="S25" s="33"/>
      <c r="T25" s="33"/>
      <c r="U25" s="33"/>
      <c r="V25" s="33"/>
    </row>
    <row r="26" spans="1:66" s="113" customFormat="1" ht="38.4" customHeight="1">
      <c r="A26" s="245"/>
      <c r="B26" s="245"/>
      <c r="C26" s="127"/>
      <c r="D26" s="128" t="s">
        <v>12</v>
      </c>
      <c r="E26" s="129">
        <f>E21</f>
        <v>62285868</v>
      </c>
      <c r="F26" s="129">
        <f t="shared" ref="F26:P26" si="1">F21</f>
        <v>0</v>
      </c>
      <c r="G26" s="129">
        <f t="shared" si="1"/>
        <v>0</v>
      </c>
      <c r="H26" s="129">
        <f t="shared" si="1"/>
        <v>0</v>
      </c>
      <c r="I26" s="129">
        <f t="shared" si="1"/>
        <v>62285868</v>
      </c>
      <c r="J26" s="129">
        <f t="shared" si="1"/>
        <v>0</v>
      </c>
      <c r="K26" s="129">
        <f t="shared" si="1"/>
        <v>0</v>
      </c>
      <c r="L26" s="129">
        <f t="shared" si="1"/>
        <v>0</v>
      </c>
      <c r="M26" s="129">
        <f t="shared" si="1"/>
        <v>0</v>
      </c>
      <c r="N26" s="129">
        <f t="shared" si="1"/>
        <v>0</v>
      </c>
      <c r="O26" s="129">
        <f t="shared" si="1"/>
        <v>0</v>
      </c>
      <c r="P26" s="129">
        <f t="shared" si="1"/>
        <v>62285868</v>
      </c>
      <c r="Q26" s="92"/>
      <c r="R26" s="129"/>
      <c r="S26" s="129"/>
      <c r="T26" s="115"/>
      <c r="U26" s="130"/>
      <c r="V26" s="130"/>
      <c r="W26" s="131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</row>
    <row r="27" spans="1:66" ht="15">
      <c r="A27" s="61"/>
      <c r="B27" s="61"/>
      <c r="C27" s="61"/>
      <c r="D27" s="53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92"/>
      <c r="R27" s="34"/>
      <c r="S27" s="35"/>
      <c r="T27" s="35"/>
      <c r="U27" s="35"/>
      <c r="V27" s="35"/>
    </row>
    <row r="28" spans="1:66" s="52" customFormat="1" ht="41.4" customHeight="1">
      <c r="A28" s="126"/>
      <c r="B28" s="124"/>
      <c r="C28" s="124"/>
      <c r="D28" s="125"/>
      <c r="E28" s="251" t="s">
        <v>7</v>
      </c>
      <c r="F28" s="251"/>
      <c r="G28" s="251"/>
      <c r="H28" s="251"/>
      <c r="I28" s="251"/>
      <c r="J28" s="251"/>
      <c r="K28" s="251"/>
      <c r="L28" s="251"/>
      <c r="M28" s="251"/>
      <c r="N28" s="252"/>
      <c r="O28" s="252"/>
      <c r="P28" s="252"/>
      <c r="Q28" s="92"/>
      <c r="R28" s="116"/>
      <c r="S28" s="41"/>
      <c r="T28" s="41"/>
      <c r="U28" s="41"/>
      <c r="V28" s="41"/>
      <c r="W28" s="41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</row>
    <row r="29" spans="1:66" s="19" customFormat="1" ht="23">
      <c r="A29" s="54"/>
      <c r="B29" s="54"/>
      <c r="C29" s="54"/>
      <c r="D29" s="55"/>
      <c r="E29" s="56"/>
      <c r="F29" s="56"/>
      <c r="G29" s="56"/>
      <c r="H29" s="80"/>
      <c r="I29" s="80"/>
      <c r="J29" s="56"/>
      <c r="K29" s="56"/>
      <c r="L29" s="56"/>
      <c r="M29" s="56"/>
      <c r="N29" s="56"/>
      <c r="O29" s="56"/>
      <c r="P29" s="56"/>
      <c r="Q29" s="39"/>
      <c r="R29" s="143"/>
      <c r="S29" s="18"/>
      <c r="T29" s="17"/>
      <c r="U29" s="17"/>
      <c r="V29" s="18"/>
      <c r="W29" s="18"/>
      <c r="X29" s="18"/>
      <c r="Y29" s="17"/>
      <c r="Z29" s="18"/>
      <c r="AA29" s="18"/>
      <c r="AB29" s="18"/>
      <c r="AC29" s="18"/>
      <c r="AD29" s="17"/>
      <c r="AE29" s="17"/>
      <c r="AF29" s="18"/>
      <c r="AG29" s="18"/>
      <c r="AH29" s="18"/>
      <c r="AI29" s="17"/>
      <c r="AJ29" s="17"/>
      <c r="AK29" s="17"/>
      <c r="AL29" s="17"/>
      <c r="AM29" s="17"/>
      <c r="AN29" s="17"/>
      <c r="AO29" s="17"/>
      <c r="AP29" s="17"/>
      <c r="AQ29" s="17"/>
      <c r="AR29" s="17"/>
    </row>
    <row r="30" spans="1:66" s="19" customFormat="1" ht="15">
      <c r="A30" s="10"/>
      <c r="B30" s="10"/>
      <c r="C30" s="10"/>
      <c r="D30" s="48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73"/>
      <c r="R30" s="22"/>
      <c r="S30" s="22"/>
      <c r="T30" s="22"/>
      <c r="U30" s="22"/>
      <c r="V30" s="22"/>
      <c r="W30" s="22"/>
      <c r="X30" s="22"/>
      <c r="Y30" s="22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17"/>
      <c r="AR30" s="17"/>
    </row>
    <row r="31" spans="1:66" ht="48.65" customHeight="1">
      <c r="A31" s="10"/>
      <c r="B31" s="10"/>
      <c r="C31" s="10"/>
      <c r="D31" s="50"/>
      <c r="E31" s="138"/>
      <c r="F31" s="154"/>
      <c r="G31" s="138"/>
      <c r="H31" s="138"/>
      <c r="I31" s="138"/>
      <c r="J31" s="138"/>
      <c r="K31" s="138"/>
      <c r="L31" s="138"/>
      <c r="M31" s="138"/>
      <c r="N31" s="138"/>
      <c r="O31" s="138"/>
      <c r="P31" s="139"/>
      <c r="Q31" s="39"/>
      <c r="R31" s="154"/>
      <c r="S31" s="57"/>
      <c r="T31" s="57"/>
      <c r="U31" s="57"/>
      <c r="V31" s="57"/>
      <c r="W31" s="57"/>
      <c r="X31" s="57"/>
      <c r="Y31" s="57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1"/>
    </row>
    <row r="32" spans="1:66" s="19" customFormat="1" ht="15">
      <c r="A32" s="10"/>
      <c r="B32" s="10"/>
      <c r="C32" s="10"/>
      <c r="D32" s="58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7"/>
      <c r="Q32" s="73"/>
      <c r="R32" s="22"/>
      <c r="S32" s="22"/>
      <c r="T32" s="22"/>
      <c r="U32" s="22"/>
      <c r="V32" s="22"/>
      <c r="W32" s="22"/>
      <c r="X32" s="22"/>
      <c r="Y32" s="22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17"/>
      <c r="AR32" s="17"/>
    </row>
    <row r="33" spans="1:44" s="19" customFormat="1" ht="15">
      <c r="A33" s="10"/>
      <c r="B33" s="10"/>
      <c r="C33" s="10"/>
      <c r="D33" s="50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7"/>
      <c r="Q33" s="73"/>
      <c r="R33" s="22"/>
      <c r="S33" s="22"/>
      <c r="T33" s="22"/>
      <c r="U33" s="22"/>
      <c r="V33" s="22"/>
      <c r="W33" s="22"/>
      <c r="X33" s="22"/>
      <c r="Y33" s="22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17"/>
      <c r="AR33" s="17"/>
    </row>
    <row r="34" spans="1:44" s="19" customFormat="1" ht="15">
      <c r="A34" s="10"/>
      <c r="B34" s="10"/>
      <c r="C34" s="10"/>
      <c r="D34" s="48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39"/>
      <c r="R34" s="22"/>
      <c r="S34" s="22"/>
      <c r="T34" s="22"/>
      <c r="U34" s="22"/>
      <c r="V34" s="22"/>
      <c r="W34" s="22"/>
      <c r="X34" s="22"/>
      <c r="Y34" s="22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17"/>
      <c r="AR34" s="17"/>
    </row>
    <row r="35" spans="1:44" s="19" customFormat="1" ht="15">
      <c r="A35" s="10"/>
      <c r="B35" s="10"/>
      <c r="C35" s="10"/>
      <c r="D35" s="48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39"/>
      <c r="R35" s="22"/>
      <c r="S35" s="22"/>
      <c r="T35" s="22"/>
      <c r="U35" s="22"/>
      <c r="V35" s="22"/>
      <c r="W35" s="22"/>
      <c r="X35" s="22"/>
      <c r="Y35" s="22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17"/>
      <c r="AR35" s="17"/>
    </row>
    <row r="36" spans="1:44" s="19" customFormat="1" ht="15">
      <c r="A36" s="10"/>
      <c r="B36" s="10"/>
      <c r="C36" s="10"/>
      <c r="D36" s="48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73"/>
      <c r="R36" s="22"/>
      <c r="S36" s="22"/>
      <c r="T36" s="22"/>
      <c r="U36" s="22"/>
      <c r="V36" s="22"/>
      <c r="W36" s="22"/>
      <c r="X36" s="22"/>
      <c r="Y36" s="22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17"/>
      <c r="AR36" s="17"/>
    </row>
    <row r="37" spans="1:44" s="19" customFormat="1" ht="15">
      <c r="A37" s="10"/>
      <c r="B37" s="10"/>
      <c r="C37" s="10"/>
      <c r="D37" s="60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39"/>
      <c r="R37" s="22"/>
      <c r="S37" s="22"/>
      <c r="T37" s="22"/>
      <c r="U37" s="22"/>
      <c r="V37" s="22"/>
      <c r="W37" s="22"/>
      <c r="X37" s="22"/>
      <c r="Y37" s="22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17"/>
      <c r="AR37" s="17"/>
    </row>
    <row r="38" spans="1:44" s="19" customFormat="1" ht="15">
      <c r="A38" s="10"/>
      <c r="B38" s="10"/>
      <c r="C38" s="10"/>
      <c r="D38" s="48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73"/>
      <c r="R38" s="22"/>
      <c r="S38" s="22"/>
      <c r="T38" s="22"/>
      <c r="U38" s="22"/>
      <c r="V38" s="22"/>
      <c r="W38" s="22"/>
      <c r="X38" s="22"/>
      <c r="Y38" s="22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17"/>
      <c r="AR38" s="17"/>
    </row>
    <row r="39" spans="1:44" s="19" customFormat="1" ht="15">
      <c r="A39" s="21"/>
      <c r="B39" s="21"/>
      <c r="C39" s="21"/>
      <c r="D39" s="49"/>
      <c r="E39" s="76"/>
      <c r="F39" s="76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39"/>
      <c r="R39" s="22"/>
      <c r="S39" s="22"/>
      <c r="T39" s="22"/>
      <c r="U39" s="22"/>
      <c r="V39" s="22"/>
      <c r="W39" s="22"/>
      <c r="X39" s="22"/>
      <c r="Y39" s="22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17"/>
      <c r="AR39" s="17"/>
    </row>
    <row r="40" spans="1:44" s="19" customFormat="1" ht="15">
      <c r="A40" s="10"/>
      <c r="B40" s="10"/>
      <c r="C40" s="10"/>
      <c r="D40" s="48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39"/>
      <c r="R40" s="22"/>
      <c r="S40" s="22"/>
      <c r="T40" s="22"/>
      <c r="U40" s="22"/>
      <c r="V40" s="22"/>
      <c r="W40" s="22"/>
      <c r="X40" s="22"/>
      <c r="Y40" s="22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17"/>
      <c r="AR40" s="17"/>
    </row>
    <row r="41" spans="1:44" s="19" customFormat="1" ht="15">
      <c r="A41" s="10"/>
      <c r="B41" s="10"/>
      <c r="C41" s="10"/>
      <c r="D41" s="48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39"/>
      <c r="R41" s="22"/>
      <c r="S41" s="22"/>
      <c r="T41" s="22"/>
      <c r="U41" s="22"/>
      <c r="V41" s="22"/>
      <c r="W41" s="22"/>
      <c r="X41" s="22"/>
      <c r="Y41" s="22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17"/>
      <c r="AR41" s="17"/>
    </row>
    <row r="42" spans="1:44" s="19" customFormat="1" ht="15">
      <c r="A42" s="10"/>
      <c r="B42" s="10"/>
      <c r="C42" s="10"/>
      <c r="D42" s="48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39"/>
      <c r="R42" s="22"/>
      <c r="S42" s="22"/>
      <c r="T42" s="22"/>
      <c r="U42" s="22"/>
      <c r="V42" s="22"/>
      <c r="W42" s="22"/>
      <c r="X42" s="22"/>
      <c r="Y42" s="22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17"/>
      <c r="AR42" s="17"/>
    </row>
    <row r="43" spans="1:44" s="19" customFormat="1" ht="15">
      <c r="A43" s="10"/>
      <c r="B43" s="10"/>
      <c r="C43" s="10"/>
      <c r="D43" s="48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39"/>
      <c r="R43" s="22"/>
      <c r="S43" s="22"/>
      <c r="T43" s="22"/>
      <c r="U43" s="22"/>
      <c r="V43" s="22"/>
      <c r="W43" s="22"/>
      <c r="X43" s="22"/>
      <c r="Y43" s="22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17"/>
      <c r="AR43" s="17"/>
    </row>
    <row r="44" spans="1:44" s="19" customFormat="1" ht="15">
      <c r="A44" s="10"/>
      <c r="B44" s="10"/>
      <c r="C44" s="10"/>
      <c r="D44" s="61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39"/>
      <c r="R44" s="22"/>
      <c r="S44" s="22"/>
      <c r="T44" s="22"/>
      <c r="U44" s="22"/>
      <c r="V44" s="22"/>
      <c r="W44" s="22"/>
      <c r="X44" s="22"/>
      <c r="Y44" s="22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17"/>
      <c r="AR44" s="17"/>
    </row>
    <row r="45" spans="1:44" ht="15">
      <c r="A45" s="10"/>
      <c r="B45" s="10"/>
      <c r="C45" s="10"/>
      <c r="D45" s="48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57"/>
      <c r="Q45" s="39"/>
      <c r="R45" s="57"/>
      <c r="S45" s="57"/>
      <c r="T45" s="57"/>
      <c r="U45" s="57"/>
      <c r="V45" s="57"/>
      <c r="W45" s="57"/>
      <c r="X45" s="57"/>
      <c r="Y45" s="57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1"/>
    </row>
    <row r="46" spans="1:44" s="19" customFormat="1" ht="15">
      <c r="A46" s="10"/>
      <c r="B46" s="10"/>
      <c r="C46" s="10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57"/>
      <c r="Q46" s="73"/>
      <c r="R46" s="22"/>
      <c r="S46" s="22"/>
      <c r="T46" s="22"/>
      <c r="U46" s="22"/>
      <c r="V46" s="22"/>
      <c r="W46" s="22"/>
      <c r="X46" s="22"/>
      <c r="Y46" s="22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17"/>
      <c r="AR46" s="17"/>
    </row>
    <row r="47" spans="1:44" ht="15">
      <c r="A47" s="10"/>
      <c r="B47" s="10"/>
      <c r="C47" s="10"/>
      <c r="D47" s="48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57"/>
      <c r="Q47" s="73"/>
      <c r="R47" s="57"/>
      <c r="S47" s="57"/>
      <c r="T47" s="57"/>
      <c r="U47" s="57"/>
      <c r="V47" s="57"/>
      <c r="W47" s="57"/>
      <c r="X47" s="57"/>
      <c r="Y47" s="57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1"/>
    </row>
    <row r="48" spans="1:44" s="19" customFormat="1" ht="15">
      <c r="A48" s="10"/>
      <c r="B48" s="10"/>
      <c r="C48" s="10"/>
      <c r="D48" s="60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73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0"/>
      <c r="AM48" s="20"/>
      <c r="AN48" s="20"/>
      <c r="AO48" s="20"/>
      <c r="AP48" s="20"/>
      <c r="AQ48" s="17"/>
      <c r="AR48" s="17"/>
    </row>
    <row r="49" spans="1:66" s="19" customFormat="1" ht="15">
      <c r="A49" s="11"/>
      <c r="B49" s="11"/>
      <c r="C49" s="11"/>
      <c r="D49" s="48"/>
      <c r="E49" s="64"/>
      <c r="F49" s="64"/>
      <c r="G49" s="66"/>
      <c r="H49" s="65"/>
      <c r="I49" s="65"/>
      <c r="J49" s="65"/>
      <c r="K49" s="65"/>
      <c r="L49" s="66"/>
      <c r="M49" s="65"/>
      <c r="N49" s="66"/>
      <c r="O49" s="65"/>
      <c r="P49" s="65"/>
      <c r="Q49" s="73"/>
      <c r="R49" s="26"/>
      <c r="S49" s="28"/>
      <c r="T49" s="28"/>
      <c r="U49" s="28"/>
      <c r="V49" s="28"/>
      <c r="W49" s="28"/>
      <c r="X49" s="28"/>
      <c r="Y49" s="28"/>
      <c r="Z49" s="28"/>
      <c r="AA49" s="26"/>
      <c r="AB49" s="27"/>
      <c r="AC49" s="26"/>
      <c r="AD49" s="27"/>
      <c r="AE49" s="26"/>
      <c r="AF49" s="27"/>
      <c r="AG49" s="26"/>
      <c r="AH49" s="27"/>
      <c r="AI49" s="26"/>
      <c r="AJ49" s="17"/>
      <c r="AK49" s="17"/>
      <c r="AL49" s="17"/>
      <c r="AM49" s="17"/>
      <c r="AN49" s="17"/>
      <c r="AO49" s="17"/>
      <c r="AP49" s="17"/>
      <c r="AQ49" s="17"/>
      <c r="AR49" s="17"/>
    </row>
    <row r="50" spans="1:66" s="19" customFormat="1" ht="13">
      <c r="A50" s="11"/>
      <c r="B50" s="11"/>
      <c r="C50" s="11"/>
      <c r="D50" s="61"/>
      <c r="E50" s="62"/>
      <c r="F50" s="62"/>
      <c r="G50" s="62"/>
      <c r="H50" s="74"/>
      <c r="I50" s="74"/>
      <c r="J50" s="74"/>
      <c r="K50" s="74"/>
      <c r="L50" s="62"/>
      <c r="M50" s="74"/>
      <c r="N50" s="62"/>
      <c r="O50" s="74"/>
      <c r="P50" s="75"/>
      <c r="Q50" s="39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3"/>
      <c r="AC50" s="28"/>
      <c r="AD50" s="23"/>
      <c r="AE50" s="28"/>
      <c r="AF50" s="23"/>
      <c r="AG50" s="28"/>
      <c r="AH50" s="23"/>
      <c r="AI50" s="28"/>
      <c r="AJ50" s="17"/>
      <c r="AK50" s="17"/>
      <c r="AL50" s="17"/>
      <c r="AM50" s="17"/>
      <c r="AN50" s="17"/>
      <c r="AO50" s="17"/>
      <c r="AP50" s="17"/>
      <c r="AQ50" s="17"/>
      <c r="AR50" s="17"/>
    </row>
    <row r="51" spans="1:66" s="24" customFormat="1" ht="13">
      <c r="A51" s="67"/>
      <c r="B51" s="67"/>
      <c r="C51" s="67"/>
      <c r="D51" s="68"/>
      <c r="E51" s="69"/>
      <c r="F51" s="69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3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</row>
    <row r="52" spans="1:66" s="21" customFormat="1" ht="15">
      <c r="A52" s="10"/>
      <c r="B52" s="10"/>
      <c r="C52" s="10"/>
      <c r="D52" s="71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3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</row>
    <row r="53" spans="1:66" s="19" customFormat="1" ht="13">
      <c r="A53" s="11"/>
      <c r="B53" s="11"/>
      <c r="C53" s="11"/>
      <c r="D53" s="48"/>
      <c r="E53" s="73"/>
      <c r="F53" s="73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39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</row>
    <row r="54" spans="1:66" s="19" customFormat="1" ht="13">
      <c r="A54" s="11"/>
      <c r="B54" s="11"/>
      <c r="C54" s="11"/>
      <c r="D54" s="48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39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</row>
    <row r="55" spans="1:66" s="19" customFormat="1" ht="13">
      <c r="A55" s="11"/>
      <c r="B55" s="11"/>
      <c r="C55" s="11"/>
      <c r="D55" s="48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39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</row>
    <row r="56" spans="1:66" s="19" customFormat="1" ht="13">
      <c r="A56" s="11"/>
      <c r="B56" s="11"/>
      <c r="C56" s="11"/>
      <c r="D56" s="48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39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</row>
    <row r="57" spans="1:66" s="19" customFormat="1" ht="13">
      <c r="A57" s="11"/>
      <c r="B57" s="11"/>
      <c r="C57" s="11"/>
      <c r="D57" s="48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39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</row>
    <row r="58" spans="1:66" s="19" customFormat="1" ht="13">
      <c r="A58" s="11"/>
      <c r="B58" s="11"/>
      <c r="C58" s="11"/>
      <c r="D58" s="48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39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</row>
    <row r="59" spans="1:66" s="17" customFormat="1" ht="13">
      <c r="A59" s="11"/>
      <c r="B59" s="11"/>
      <c r="C59" s="11"/>
      <c r="D59" s="48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39"/>
    </row>
    <row r="60" spans="1:66" s="17" customFormat="1" ht="13">
      <c r="A60" s="11"/>
      <c r="B60" s="11"/>
      <c r="C60" s="11"/>
      <c r="D60" s="48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39"/>
    </row>
    <row r="61" spans="1:66" s="17" customFormat="1" ht="13">
      <c r="A61" s="11"/>
      <c r="B61" s="11"/>
      <c r="C61" s="11"/>
      <c r="D61" s="48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39"/>
    </row>
    <row r="62" spans="1:66" s="17" customFormat="1" ht="13">
      <c r="A62" s="11"/>
      <c r="B62" s="11"/>
      <c r="C62" s="11"/>
      <c r="D62" s="48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39"/>
    </row>
    <row r="63" spans="1:66" s="17" customFormat="1" ht="13">
      <c r="A63" s="11"/>
      <c r="B63" s="11"/>
      <c r="C63" s="11"/>
      <c r="D63" s="48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39"/>
    </row>
    <row r="64" spans="1:66" s="17" customFormat="1" ht="13">
      <c r="A64" s="11"/>
      <c r="B64" s="11"/>
      <c r="C64" s="11"/>
      <c r="D64" s="48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39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</row>
    <row r="65" spans="1:66" s="17" customFormat="1" ht="13">
      <c r="A65" s="11"/>
      <c r="B65" s="11"/>
      <c r="C65" s="11"/>
      <c r="D65" s="48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39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</row>
    <row r="66" spans="1:66" s="17" customFormat="1" ht="13">
      <c r="A66" s="11"/>
      <c r="B66" s="11"/>
      <c r="C66" s="11"/>
      <c r="D66" s="48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39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</row>
    <row r="67" spans="1:66" s="17" customFormat="1" ht="13">
      <c r="A67" s="11"/>
      <c r="B67" s="11"/>
      <c r="C67" s="11"/>
      <c r="D67" s="48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39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</row>
    <row r="68" spans="1:66" s="17" customFormat="1" ht="13">
      <c r="A68" s="11"/>
      <c r="B68" s="11"/>
      <c r="C68" s="11"/>
      <c r="D68" s="48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39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</row>
    <row r="69" spans="1:66" s="17" customFormat="1" ht="13">
      <c r="A69" s="11"/>
      <c r="B69" s="11"/>
      <c r="C69" s="11"/>
      <c r="D69" s="48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39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</row>
    <row r="70" spans="1:66" s="17" customFormat="1" ht="13">
      <c r="A70" s="11"/>
      <c r="B70" s="11"/>
      <c r="C70" s="11"/>
      <c r="D70" s="48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39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</row>
    <row r="71" spans="1:66" s="17" customFormat="1" ht="13">
      <c r="A71" s="11"/>
      <c r="B71" s="11"/>
      <c r="C71" s="11"/>
      <c r="D71" s="48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39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</row>
    <row r="72" spans="1:66" s="17" customFormat="1" ht="13">
      <c r="A72" s="11"/>
      <c r="B72" s="11"/>
      <c r="C72" s="11"/>
      <c r="D72" s="48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39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</row>
    <row r="73" spans="1:66" s="17" customFormat="1" ht="13">
      <c r="A73" s="11"/>
      <c r="B73" s="11"/>
      <c r="C73" s="11"/>
      <c r="D73" s="48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39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</row>
    <row r="74" spans="1:66" s="17" customFormat="1" ht="13">
      <c r="A74" s="11"/>
      <c r="B74" s="11"/>
      <c r="C74" s="11"/>
      <c r="D74" s="48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39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</row>
    <row r="75" spans="1:66" s="17" customFormat="1" ht="13">
      <c r="A75" s="11"/>
      <c r="B75" s="11"/>
      <c r="C75" s="11"/>
      <c r="D75" s="48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39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</row>
    <row r="76" spans="1:66" s="17" customFormat="1" ht="13">
      <c r="A76" s="11"/>
      <c r="B76" s="11"/>
      <c r="C76" s="11"/>
      <c r="D76" s="48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39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</row>
    <row r="77" spans="1:66" s="17" customFormat="1" ht="13">
      <c r="A77" s="11"/>
      <c r="B77" s="11"/>
      <c r="C77" s="11"/>
      <c r="D77" s="48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39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</row>
    <row r="78" spans="1:66" s="17" customFormat="1" ht="13">
      <c r="A78" s="11"/>
      <c r="B78" s="11"/>
      <c r="C78" s="11"/>
      <c r="D78" s="48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39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</row>
    <row r="79" spans="1:66" s="17" customFormat="1" ht="13">
      <c r="A79" s="11"/>
      <c r="B79" s="11"/>
      <c r="C79" s="11"/>
      <c r="D79" s="48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39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</row>
    <row r="80" spans="1:66" s="17" customFormat="1" ht="13">
      <c r="A80" s="11"/>
      <c r="B80" s="11"/>
      <c r="C80" s="11"/>
      <c r="D80" s="48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39"/>
    </row>
    <row r="81" spans="1:44" s="17" customFormat="1" ht="13">
      <c r="A81" s="11"/>
      <c r="B81" s="11"/>
      <c r="C81" s="11"/>
      <c r="D81" s="48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39"/>
    </row>
    <row r="82" spans="1:44" s="17" customFormat="1" ht="13">
      <c r="A82" s="11"/>
      <c r="B82" s="11"/>
      <c r="C82" s="11"/>
      <c r="D82" s="48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39"/>
    </row>
    <row r="83" spans="1:44" s="17" customFormat="1" ht="13">
      <c r="A83" s="11"/>
      <c r="B83" s="11"/>
      <c r="C83" s="11"/>
      <c r="D83" s="48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39"/>
    </row>
    <row r="84" spans="1:44" s="17" customFormat="1" ht="13">
      <c r="A84" s="11"/>
      <c r="B84" s="11"/>
      <c r="C84" s="11"/>
      <c r="D84" s="48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39"/>
    </row>
    <row r="85" spans="1:44" s="17" customFormat="1" ht="13">
      <c r="A85" s="11"/>
      <c r="B85" s="11"/>
      <c r="C85" s="11"/>
      <c r="D85" s="48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39"/>
    </row>
    <row r="86" spans="1:44" s="19" customFormat="1" ht="13">
      <c r="A86" s="2"/>
      <c r="B86" s="2"/>
      <c r="C86" s="2"/>
      <c r="D86" s="47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39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</row>
    <row r="87" spans="1:44" s="19" customFormat="1" ht="13">
      <c r="A87" s="2"/>
      <c r="B87" s="2"/>
      <c r="C87" s="2"/>
      <c r="D87" s="47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39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</row>
    <row r="88" spans="1:44" s="19" customFormat="1" ht="13">
      <c r="A88" s="2"/>
      <c r="B88" s="2"/>
      <c r="C88" s="2"/>
      <c r="D88" s="47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39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</row>
    <row r="89" spans="1:44" s="19" customFormat="1" ht="13">
      <c r="A89" s="2"/>
      <c r="B89" s="2"/>
      <c r="C89" s="2"/>
      <c r="D89" s="47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39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</row>
    <row r="90" spans="1:44" s="19" customFormat="1" ht="13">
      <c r="A90" s="2"/>
      <c r="B90" s="2"/>
      <c r="C90" s="2"/>
      <c r="D90" s="47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39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</row>
    <row r="91" spans="1:44" s="19" customFormat="1" ht="13">
      <c r="A91" s="2"/>
      <c r="B91" s="2"/>
      <c r="C91" s="2"/>
      <c r="D91" s="47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39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</row>
    <row r="92" spans="1:44" s="19" customFormat="1" ht="13">
      <c r="A92" s="2"/>
      <c r="B92" s="2"/>
      <c r="C92" s="2"/>
      <c r="D92" s="47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39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</row>
    <row r="93" spans="1:44" s="19" customFormat="1" ht="13">
      <c r="A93" s="2"/>
      <c r="B93" s="2"/>
      <c r="C93" s="2"/>
      <c r="D93" s="47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39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</row>
    <row r="94" spans="1:44" s="19" customFormat="1" ht="13">
      <c r="A94" s="2"/>
      <c r="B94" s="2"/>
      <c r="C94" s="2"/>
      <c r="D94" s="47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39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</row>
    <row r="95" spans="1:44" s="19" customFormat="1" ht="13">
      <c r="A95" s="2"/>
      <c r="B95" s="2"/>
      <c r="C95" s="2"/>
      <c r="D95" s="47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39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</row>
    <row r="96" spans="1:44" s="19" customFormat="1" ht="13">
      <c r="A96" s="2"/>
      <c r="B96" s="2"/>
      <c r="C96" s="2"/>
      <c r="D96" s="47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39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</row>
    <row r="97" spans="1:44" s="19" customFormat="1" ht="13">
      <c r="A97" s="2"/>
      <c r="B97" s="2"/>
      <c r="C97" s="2"/>
      <c r="D97" s="47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39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</row>
    <row r="98" spans="1:44" s="19" customFormat="1" ht="13">
      <c r="A98" s="2"/>
      <c r="B98" s="2"/>
      <c r="C98" s="2"/>
      <c r="D98" s="47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39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</row>
    <row r="99" spans="1:44" s="19" customFormat="1" ht="13">
      <c r="A99" s="2"/>
      <c r="B99" s="2"/>
      <c r="C99" s="2"/>
      <c r="D99" s="47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39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</row>
    <row r="100" spans="1:44" s="19" customFormat="1" ht="13">
      <c r="A100" s="2"/>
      <c r="B100" s="2"/>
      <c r="C100" s="2"/>
      <c r="D100" s="47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39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</row>
    <row r="101" spans="1:44" s="19" customFormat="1" ht="13">
      <c r="A101" s="2"/>
      <c r="B101" s="2"/>
      <c r="C101" s="2"/>
      <c r="D101" s="47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39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</row>
    <row r="102" spans="1:44" s="19" customFormat="1" ht="13">
      <c r="A102" s="2"/>
      <c r="B102" s="2"/>
      <c r="C102" s="2"/>
      <c r="D102" s="47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39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</row>
    <row r="103" spans="1:44" s="19" customFormat="1" ht="13">
      <c r="A103" s="2"/>
      <c r="B103" s="2"/>
      <c r="C103" s="2"/>
      <c r="D103" s="47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39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</row>
    <row r="104" spans="1:44" s="19" customFormat="1" ht="13">
      <c r="A104" s="2"/>
      <c r="B104" s="2"/>
      <c r="C104" s="2"/>
      <c r="D104" s="47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39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</row>
    <row r="105" spans="1:44" s="19" customFormat="1" ht="13">
      <c r="A105" s="2"/>
      <c r="B105" s="2"/>
      <c r="C105" s="2"/>
      <c r="D105" s="47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39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</row>
    <row r="106" spans="1:44" s="16" customFormat="1" ht="13">
      <c r="A106" s="2"/>
      <c r="B106" s="2"/>
      <c r="C106" s="2"/>
      <c r="D106" s="47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39"/>
      <c r="R106" s="17"/>
      <c r="S106" s="17"/>
      <c r="T106" s="17"/>
      <c r="U106" s="17"/>
      <c r="V106" s="17"/>
      <c r="W106" s="17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</row>
    <row r="107" spans="1:44" s="16" customFormat="1" ht="13">
      <c r="A107" s="2"/>
      <c r="B107" s="2"/>
      <c r="C107" s="2"/>
      <c r="D107" s="47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39"/>
      <c r="R107" s="17"/>
      <c r="S107" s="17"/>
      <c r="T107" s="17"/>
      <c r="U107" s="17"/>
      <c r="V107" s="17"/>
      <c r="W107" s="17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</row>
    <row r="108" spans="1:44" s="16" customFormat="1" ht="13">
      <c r="A108" s="2"/>
      <c r="B108" s="2"/>
      <c r="C108" s="2"/>
      <c r="D108" s="47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39"/>
      <c r="R108" s="17"/>
      <c r="S108" s="17"/>
      <c r="T108" s="17"/>
      <c r="U108" s="17"/>
      <c r="V108" s="17"/>
      <c r="W108" s="17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</row>
    <row r="109" spans="1:44" s="16" customFormat="1" ht="13">
      <c r="A109" s="2"/>
      <c r="B109" s="2"/>
      <c r="C109" s="2"/>
      <c r="D109" s="47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39"/>
      <c r="R109" s="17"/>
      <c r="S109" s="17"/>
      <c r="T109" s="17"/>
      <c r="U109" s="17"/>
      <c r="V109" s="17"/>
      <c r="W109" s="17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</row>
    <row r="110" spans="1:44" s="16" customFormat="1" ht="13">
      <c r="A110" s="2"/>
      <c r="B110" s="2"/>
      <c r="C110" s="2"/>
      <c r="D110" s="47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39"/>
      <c r="R110" s="17"/>
      <c r="S110" s="17"/>
      <c r="T110" s="17"/>
      <c r="U110" s="17"/>
      <c r="V110" s="17"/>
      <c r="W110" s="17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</row>
    <row r="111" spans="1:44" s="16" customFormat="1" ht="13">
      <c r="A111" s="2"/>
      <c r="B111" s="2"/>
      <c r="C111" s="2"/>
      <c r="D111" s="47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39"/>
      <c r="R111" s="17"/>
      <c r="S111" s="17"/>
      <c r="T111" s="17"/>
      <c r="U111" s="17"/>
      <c r="V111" s="17"/>
      <c r="W111" s="17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</row>
    <row r="112" spans="1:44" s="16" customFormat="1" ht="13">
      <c r="A112" s="2"/>
      <c r="B112" s="2"/>
      <c r="C112" s="2"/>
      <c r="D112" s="47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39"/>
      <c r="R112" s="17"/>
      <c r="S112" s="17"/>
      <c r="T112" s="17"/>
      <c r="U112" s="17"/>
      <c r="V112" s="17"/>
      <c r="W112" s="17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</row>
    <row r="113" spans="1:44" s="16" customFormat="1" ht="13">
      <c r="A113" s="2"/>
      <c r="B113" s="2"/>
      <c r="C113" s="2"/>
      <c r="D113" s="47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39"/>
      <c r="R113" s="17"/>
      <c r="S113" s="17"/>
      <c r="T113" s="17"/>
      <c r="U113" s="17"/>
      <c r="V113" s="17"/>
      <c r="W113" s="17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</row>
    <row r="114" spans="1:44" s="16" customFormat="1" ht="13">
      <c r="A114" s="2"/>
      <c r="B114" s="2"/>
      <c r="C114" s="2"/>
      <c r="D114" s="47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39"/>
      <c r="R114" s="17"/>
      <c r="S114" s="17"/>
      <c r="T114" s="17"/>
      <c r="U114" s="17"/>
      <c r="V114" s="17"/>
      <c r="W114" s="17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</row>
    <row r="115" spans="1:44" s="16" customFormat="1" ht="13">
      <c r="A115" s="2"/>
      <c r="B115" s="2"/>
      <c r="C115" s="2"/>
      <c r="D115" s="47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39"/>
      <c r="R115" s="17"/>
      <c r="S115" s="17"/>
      <c r="T115" s="17"/>
      <c r="U115" s="17"/>
      <c r="V115" s="17"/>
      <c r="W115" s="17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</row>
    <row r="116" spans="1:44" s="16" customFormat="1" ht="13">
      <c r="A116" s="2"/>
      <c r="B116" s="2"/>
      <c r="C116" s="2"/>
      <c r="D116" s="47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39"/>
      <c r="R116" s="17"/>
      <c r="S116" s="17"/>
      <c r="T116" s="17"/>
      <c r="U116" s="17"/>
      <c r="V116" s="17"/>
      <c r="W116" s="17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</row>
    <row r="117" spans="1:44" s="16" customFormat="1" ht="13">
      <c r="A117" s="2"/>
      <c r="B117" s="2"/>
      <c r="C117" s="2"/>
      <c r="D117" s="47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39"/>
      <c r="R117" s="17"/>
      <c r="S117" s="17"/>
      <c r="T117" s="17"/>
      <c r="U117" s="17"/>
      <c r="V117" s="17"/>
      <c r="W117" s="17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</row>
    <row r="118" spans="1:44" s="16" customFormat="1" ht="13">
      <c r="A118" s="2"/>
      <c r="B118" s="2"/>
      <c r="C118" s="2"/>
      <c r="D118" s="47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39"/>
      <c r="R118" s="17"/>
      <c r="S118" s="17"/>
      <c r="T118" s="17"/>
      <c r="U118" s="17"/>
      <c r="V118" s="17"/>
      <c r="W118" s="17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</row>
    <row r="119" spans="1:44" s="16" customFormat="1" ht="13">
      <c r="A119" s="2"/>
      <c r="B119" s="2"/>
      <c r="C119" s="2"/>
      <c r="D119" s="47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39"/>
      <c r="R119" s="17"/>
      <c r="S119" s="17"/>
      <c r="T119" s="17"/>
      <c r="U119" s="17"/>
      <c r="V119" s="17"/>
      <c r="W119" s="17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</row>
    <row r="120" spans="1:44" s="16" customFormat="1" ht="13">
      <c r="A120" s="2"/>
      <c r="B120" s="2"/>
      <c r="C120" s="2"/>
      <c r="D120" s="47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39"/>
      <c r="R120" s="17"/>
      <c r="S120" s="17"/>
      <c r="T120" s="17"/>
      <c r="U120" s="17"/>
      <c r="V120" s="17"/>
      <c r="W120" s="17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</row>
    <row r="121" spans="1:44" s="16" customFormat="1" ht="13">
      <c r="A121" s="2"/>
      <c r="B121" s="2"/>
      <c r="C121" s="2"/>
      <c r="D121" s="47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39"/>
      <c r="R121" s="17"/>
      <c r="S121" s="17"/>
      <c r="T121" s="17"/>
      <c r="U121" s="17"/>
      <c r="V121" s="17"/>
      <c r="W121" s="17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</row>
    <row r="122" spans="1:44" s="16" customFormat="1" ht="13">
      <c r="A122" s="2"/>
      <c r="B122" s="2"/>
      <c r="C122" s="2"/>
      <c r="D122" s="47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39"/>
      <c r="R122" s="17"/>
      <c r="S122" s="17"/>
      <c r="T122" s="17"/>
      <c r="U122" s="17"/>
      <c r="V122" s="17"/>
      <c r="W122" s="17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</row>
    <row r="123" spans="1:44" s="16" customFormat="1" ht="13">
      <c r="A123" s="2"/>
      <c r="B123" s="2"/>
      <c r="C123" s="2"/>
      <c r="D123" s="47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39"/>
      <c r="R123" s="17"/>
      <c r="S123" s="17"/>
      <c r="T123" s="17"/>
      <c r="U123" s="17"/>
      <c r="V123" s="17"/>
      <c r="W123" s="17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</row>
    <row r="124" spans="1:44" s="16" customFormat="1" ht="13">
      <c r="A124" s="2"/>
      <c r="B124" s="2"/>
      <c r="C124" s="2"/>
      <c r="D124" s="47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39"/>
      <c r="R124" s="17"/>
      <c r="S124" s="17"/>
      <c r="T124" s="17"/>
      <c r="U124" s="17"/>
      <c r="V124" s="17"/>
      <c r="W124" s="17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</row>
    <row r="125" spans="1:44" s="16" customFormat="1" ht="13">
      <c r="A125" s="2"/>
      <c r="B125" s="2"/>
      <c r="C125" s="2"/>
      <c r="D125" s="47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39"/>
      <c r="R125" s="17"/>
      <c r="S125" s="17"/>
      <c r="T125" s="17"/>
      <c r="U125" s="17"/>
      <c r="V125" s="17"/>
      <c r="W125" s="17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</row>
    <row r="126" spans="1:44" s="16" customFormat="1" ht="13">
      <c r="A126" s="2"/>
      <c r="B126" s="2"/>
      <c r="C126" s="2"/>
      <c r="D126" s="47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39"/>
      <c r="R126" s="17"/>
      <c r="S126" s="17"/>
      <c r="T126" s="17"/>
      <c r="U126" s="17"/>
      <c r="V126" s="17"/>
      <c r="W126" s="17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</row>
    <row r="127" spans="1:44" s="16" customFormat="1" ht="13">
      <c r="A127" s="2"/>
      <c r="B127" s="2"/>
      <c r="C127" s="2"/>
      <c r="D127" s="47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39"/>
      <c r="R127" s="17"/>
      <c r="S127" s="17"/>
      <c r="T127" s="17"/>
      <c r="U127" s="17"/>
      <c r="V127" s="17"/>
      <c r="W127" s="17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</row>
    <row r="128" spans="1:44" s="16" customFormat="1" ht="13">
      <c r="A128" s="2"/>
      <c r="B128" s="2"/>
      <c r="C128" s="2"/>
      <c r="D128" s="47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39"/>
      <c r="R128" s="17"/>
      <c r="S128" s="17"/>
      <c r="T128" s="17"/>
      <c r="U128" s="17"/>
      <c r="V128" s="17"/>
      <c r="W128" s="17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</row>
    <row r="129" spans="1:44" s="16" customFormat="1" ht="13">
      <c r="A129" s="2"/>
      <c r="B129" s="2"/>
      <c r="C129" s="2"/>
      <c r="D129" s="47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39"/>
      <c r="R129" s="17"/>
      <c r="S129" s="17"/>
      <c r="T129" s="17"/>
      <c r="U129" s="17"/>
      <c r="V129" s="17"/>
      <c r="W129" s="17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</row>
    <row r="130" spans="1:44" s="16" customFormat="1" ht="13">
      <c r="A130" s="2"/>
      <c r="B130" s="2"/>
      <c r="C130" s="2"/>
      <c r="D130" s="47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39"/>
      <c r="R130" s="17"/>
      <c r="S130" s="17"/>
      <c r="T130" s="17"/>
      <c r="U130" s="17"/>
      <c r="V130" s="17"/>
      <c r="W130" s="17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</row>
    <row r="131" spans="1:44" s="16" customFormat="1" ht="13">
      <c r="A131" s="2"/>
      <c r="B131" s="2"/>
      <c r="C131" s="2"/>
      <c r="D131" s="47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39"/>
      <c r="R131" s="17"/>
      <c r="S131" s="17"/>
      <c r="T131" s="17"/>
      <c r="U131" s="17"/>
      <c r="V131" s="17"/>
      <c r="W131" s="17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</row>
    <row r="132" spans="1:44" s="16" customFormat="1" ht="13">
      <c r="A132" s="2"/>
      <c r="B132" s="2"/>
      <c r="C132" s="2"/>
      <c r="D132" s="47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39"/>
      <c r="R132" s="17"/>
      <c r="S132" s="17"/>
      <c r="T132" s="17"/>
      <c r="U132" s="17"/>
      <c r="V132" s="17"/>
      <c r="W132" s="17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</row>
    <row r="133" spans="1:44" s="16" customFormat="1" ht="13">
      <c r="A133" s="2"/>
      <c r="B133" s="2"/>
      <c r="C133" s="2"/>
      <c r="D133" s="47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39"/>
      <c r="R133" s="17"/>
      <c r="S133" s="17"/>
      <c r="T133" s="17"/>
      <c r="U133" s="17"/>
      <c r="V133" s="17"/>
      <c r="W133" s="17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</row>
    <row r="134" spans="1:44" s="16" customFormat="1" ht="13">
      <c r="A134" s="2"/>
      <c r="B134" s="2"/>
      <c r="C134" s="2"/>
      <c r="D134" s="47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39"/>
      <c r="R134" s="17"/>
      <c r="S134" s="17"/>
      <c r="T134" s="17"/>
      <c r="U134" s="17"/>
      <c r="V134" s="17"/>
      <c r="W134" s="17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</row>
    <row r="135" spans="1:44" s="16" customFormat="1" ht="13">
      <c r="A135" s="2"/>
      <c r="B135" s="2"/>
      <c r="C135" s="2"/>
      <c r="D135" s="47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39"/>
      <c r="R135" s="17"/>
      <c r="S135" s="17"/>
      <c r="T135" s="17"/>
      <c r="U135" s="17"/>
      <c r="V135" s="17"/>
      <c r="W135" s="17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</row>
    <row r="136" spans="1:44" s="16" customFormat="1" ht="13">
      <c r="A136" s="2"/>
      <c r="B136" s="2"/>
      <c r="C136" s="2"/>
      <c r="D136" s="47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39"/>
      <c r="R136" s="17"/>
      <c r="S136" s="17"/>
      <c r="T136" s="17"/>
      <c r="U136" s="17"/>
      <c r="V136" s="17"/>
      <c r="W136" s="17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</row>
    <row r="137" spans="1:44" s="16" customFormat="1" ht="13">
      <c r="A137" s="2"/>
      <c r="B137" s="2"/>
      <c r="C137" s="2"/>
      <c r="D137" s="47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39"/>
      <c r="R137" s="17"/>
      <c r="S137" s="17"/>
      <c r="T137" s="17"/>
      <c r="U137" s="17"/>
      <c r="V137" s="17"/>
      <c r="W137" s="17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</row>
    <row r="138" spans="1:44" s="16" customFormat="1" ht="13">
      <c r="A138" s="2"/>
      <c r="B138" s="2"/>
      <c r="C138" s="2"/>
      <c r="D138" s="47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39"/>
      <c r="R138" s="17"/>
      <c r="S138" s="17"/>
      <c r="T138" s="17"/>
      <c r="U138" s="17"/>
      <c r="V138" s="17"/>
      <c r="W138" s="17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</row>
    <row r="139" spans="1:44" s="16" customFormat="1" ht="13">
      <c r="A139" s="2"/>
      <c r="B139" s="2"/>
      <c r="C139" s="2"/>
      <c r="D139" s="47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39"/>
      <c r="R139" s="17"/>
      <c r="S139" s="17"/>
      <c r="T139" s="17"/>
      <c r="U139" s="17"/>
      <c r="V139" s="17"/>
      <c r="W139" s="17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</row>
    <row r="140" spans="1:44" s="16" customFormat="1" ht="13">
      <c r="A140" s="2"/>
      <c r="B140" s="2"/>
      <c r="C140" s="2"/>
      <c r="D140" s="47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39"/>
      <c r="R140" s="17"/>
      <c r="S140" s="17"/>
      <c r="T140" s="17"/>
      <c r="U140" s="17"/>
      <c r="V140" s="17"/>
      <c r="W140" s="17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</row>
    <row r="141" spans="1:44" s="16" customFormat="1" ht="13">
      <c r="A141" s="2"/>
      <c r="B141" s="2"/>
      <c r="C141" s="2"/>
      <c r="D141" s="47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39"/>
      <c r="R141" s="17"/>
      <c r="S141" s="17"/>
      <c r="T141" s="17"/>
      <c r="U141" s="17"/>
      <c r="V141" s="17"/>
      <c r="W141" s="17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</row>
    <row r="142" spans="1:44" s="16" customFormat="1" ht="13">
      <c r="A142" s="2"/>
      <c r="B142" s="2"/>
      <c r="C142" s="2"/>
      <c r="D142" s="47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39"/>
      <c r="R142" s="17"/>
      <c r="S142" s="17"/>
      <c r="T142" s="17"/>
      <c r="U142" s="17"/>
      <c r="V142" s="17"/>
      <c r="W142" s="17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</row>
    <row r="143" spans="1:44" s="16" customFormat="1" ht="13">
      <c r="A143" s="2"/>
      <c r="B143" s="2"/>
      <c r="C143" s="2"/>
      <c r="D143" s="47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39"/>
      <c r="R143" s="17"/>
      <c r="S143" s="17"/>
      <c r="T143" s="17"/>
      <c r="U143" s="17"/>
      <c r="V143" s="17"/>
      <c r="W143" s="17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</row>
    <row r="144" spans="1:44" s="16" customFormat="1" ht="13">
      <c r="A144" s="2"/>
      <c r="B144" s="2"/>
      <c r="C144" s="2"/>
      <c r="D144" s="47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39"/>
      <c r="R144" s="17"/>
      <c r="S144" s="17"/>
      <c r="T144" s="17"/>
      <c r="U144" s="17"/>
      <c r="V144" s="17"/>
      <c r="W144" s="17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</row>
    <row r="145" spans="1:44" s="16" customFormat="1" ht="13">
      <c r="A145" s="2"/>
      <c r="B145" s="2"/>
      <c r="C145" s="2"/>
      <c r="D145" s="47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39"/>
      <c r="R145" s="17"/>
      <c r="S145" s="17"/>
      <c r="T145" s="17"/>
      <c r="U145" s="17"/>
      <c r="V145" s="17"/>
      <c r="W145" s="17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</row>
    <row r="146" spans="1:44" s="16" customFormat="1" ht="13">
      <c r="A146" s="2"/>
      <c r="B146" s="2"/>
      <c r="C146" s="2"/>
      <c r="D146" s="47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39"/>
      <c r="R146" s="17"/>
      <c r="S146" s="17"/>
      <c r="T146" s="17"/>
      <c r="U146" s="17"/>
      <c r="V146" s="17"/>
      <c r="W146" s="17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</row>
    <row r="147" spans="1:44" s="16" customFormat="1" ht="13">
      <c r="A147" s="2"/>
      <c r="B147" s="2"/>
      <c r="C147" s="2"/>
      <c r="D147" s="47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39"/>
      <c r="R147" s="17"/>
      <c r="S147" s="17"/>
      <c r="T147" s="17"/>
      <c r="U147" s="17"/>
      <c r="V147" s="17"/>
      <c r="W147" s="17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</row>
    <row r="148" spans="1:44" s="16" customFormat="1" ht="13">
      <c r="A148" s="2"/>
      <c r="B148" s="2"/>
      <c r="C148" s="2"/>
      <c r="D148" s="47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39"/>
      <c r="R148" s="17"/>
      <c r="S148" s="17"/>
      <c r="T148" s="17"/>
      <c r="U148" s="17"/>
      <c r="V148" s="17"/>
      <c r="W148" s="17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</row>
    <row r="149" spans="1:44" s="16" customFormat="1" ht="13">
      <c r="A149" s="2"/>
      <c r="B149" s="2"/>
      <c r="C149" s="2"/>
      <c r="D149" s="47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39"/>
      <c r="R149" s="17"/>
      <c r="S149" s="17"/>
      <c r="T149" s="17"/>
      <c r="U149" s="17"/>
      <c r="V149" s="17"/>
      <c r="W149" s="17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</row>
    <row r="150" spans="1:44" s="16" customFormat="1" ht="13">
      <c r="A150" s="2"/>
      <c r="B150" s="2"/>
      <c r="C150" s="2"/>
      <c r="D150" s="47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39"/>
      <c r="R150" s="17"/>
      <c r="S150" s="17"/>
      <c r="T150" s="17"/>
      <c r="U150" s="17"/>
      <c r="V150" s="17"/>
      <c r="W150" s="17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</row>
    <row r="151" spans="1:44" s="16" customFormat="1" ht="13">
      <c r="A151" s="2"/>
      <c r="B151" s="2"/>
      <c r="C151" s="2"/>
      <c r="D151" s="47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39"/>
      <c r="R151" s="17"/>
      <c r="S151" s="17"/>
      <c r="T151" s="17"/>
      <c r="U151" s="17"/>
      <c r="V151" s="17"/>
      <c r="W151" s="17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</row>
    <row r="152" spans="1:44" s="16" customFormat="1" ht="13">
      <c r="A152" s="2"/>
      <c r="B152" s="2"/>
      <c r="C152" s="2"/>
      <c r="D152" s="47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39"/>
      <c r="R152" s="17"/>
      <c r="S152" s="17"/>
      <c r="T152" s="17"/>
      <c r="U152" s="17"/>
      <c r="V152" s="17"/>
      <c r="W152" s="17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</row>
    <row r="153" spans="1:44" s="16" customFormat="1" ht="13">
      <c r="A153" s="2"/>
      <c r="B153" s="2"/>
      <c r="C153" s="2"/>
      <c r="D153" s="47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39"/>
      <c r="R153" s="17"/>
      <c r="S153" s="17"/>
      <c r="T153" s="17"/>
      <c r="U153" s="17"/>
      <c r="V153" s="17"/>
      <c r="W153" s="17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</row>
    <row r="154" spans="1:44" s="16" customFormat="1" ht="13">
      <c r="A154" s="2"/>
      <c r="B154" s="2"/>
      <c r="C154" s="2"/>
      <c r="D154" s="47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39"/>
      <c r="R154" s="17"/>
      <c r="S154" s="17"/>
      <c r="T154" s="17"/>
      <c r="U154" s="17"/>
      <c r="V154" s="17"/>
      <c r="W154" s="17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</row>
    <row r="155" spans="1:44" s="16" customFormat="1" ht="13">
      <c r="A155" s="2"/>
      <c r="B155" s="2"/>
      <c r="C155" s="2"/>
      <c r="D155" s="47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39"/>
      <c r="R155" s="17"/>
      <c r="S155" s="17"/>
      <c r="T155" s="17"/>
      <c r="U155" s="17"/>
      <c r="V155" s="17"/>
      <c r="W155" s="17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</row>
    <row r="156" spans="1:44" s="16" customFormat="1" ht="13">
      <c r="A156" s="2"/>
      <c r="B156" s="2"/>
      <c r="C156" s="2"/>
      <c r="D156" s="47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39"/>
      <c r="R156" s="17"/>
      <c r="S156" s="17"/>
      <c r="T156" s="17"/>
      <c r="U156" s="17"/>
      <c r="V156" s="17"/>
      <c r="W156" s="17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</row>
    <row r="157" spans="1:44" s="16" customFormat="1" ht="13">
      <c r="A157" s="2"/>
      <c r="B157" s="2"/>
      <c r="C157" s="2"/>
      <c r="D157" s="47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39"/>
      <c r="R157" s="17"/>
      <c r="S157" s="17"/>
      <c r="T157" s="17"/>
      <c r="U157" s="17"/>
      <c r="V157" s="17"/>
      <c r="W157" s="17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</row>
    <row r="158" spans="1:44" s="16" customFormat="1" ht="13">
      <c r="A158" s="2"/>
      <c r="B158" s="2"/>
      <c r="C158" s="2"/>
      <c r="D158" s="47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39"/>
      <c r="R158" s="17"/>
      <c r="S158" s="17"/>
      <c r="T158" s="17"/>
      <c r="U158" s="17"/>
      <c r="V158" s="17"/>
      <c r="W158" s="17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</row>
    <row r="159" spans="1:44" s="16" customFormat="1" ht="13">
      <c r="A159" s="2"/>
      <c r="B159" s="2"/>
      <c r="C159" s="2"/>
      <c r="D159" s="47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39"/>
      <c r="R159" s="17"/>
      <c r="S159" s="17"/>
      <c r="T159" s="17"/>
      <c r="U159" s="17"/>
      <c r="V159" s="17"/>
      <c r="W159" s="17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</row>
    <row r="160" spans="1:44" s="16" customFormat="1" ht="13">
      <c r="A160" s="2"/>
      <c r="B160" s="2"/>
      <c r="C160" s="2"/>
      <c r="D160" s="47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39"/>
      <c r="R160" s="17"/>
      <c r="S160" s="17"/>
      <c r="T160" s="17"/>
      <c r="U160" s="17"/>
      <c r="V160" s="17"/>
      <c r="W160" s="17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</row>
    <row r="161" spans="1:44" s="16" customFormat="1" ht="13">
      <c r="A161" s="2"/>
      <c r="B161" s="2"/>
      <c r="C161" s="2"/>
      <c r="D161" s="47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39"/>
      <c r="R161" s="17"/>
      <c r="S161" s="17"/>
      <c r="T161" s="17"/>
      <c r="U161" s="17"/>
      <c r="V161" s="17"/>
      <c r="W161" s="17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</row>
    <row r="162" spans="1:44" s="16" customFormat="1" ht="13">
      <c r="A162" s="2"/>
      <c r="B162" s="2"/>
      <c r="C162" s="2"/>
      <c r="D162" s="47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39"/>
      <c r="R162" s="17"/>
      <c r="S162" s="17"/>
      <c r="T162" s="17"/>
      <c r="U162" s="17"/>
      <c r="V162" s="17"/>
      <c r="W162" s="17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</row>
    <row r="163" spans="1:44" s="16" customFormat="1" ht="13">
      <c r="A163" s="2"/>
      <c r="B163" s="2"/>
      <c r="C163" s="2"/>
      <c r="D163" s="47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39"/>
      <c r="R163" s="17"/>
      <c r="S163" s="17"/>
      <c r="T163" s="17"/>
      <c r="U163" s="17"/>
      <c r="V163" s="17"/>
      <c r="W163" s="17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</row>
    <row r="164" spans="1:44" s="16" customFormat="1" ht="13">
      <c r="A164" s="2"/>
      <c r="B164" s="2"/>
      <c r="C164" s="2"/>
      <c r="D164" s="47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39"/>
      <c r="R164" s="17"/>
      <c r="S164" s="17"/>
      <c r="T164" s="17"/>
      <c r="U164" s="17"/>
      <c r="V164" s="17"/>
      <c r="W164" s="17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</row>
    <row r="165" spans="1:44" s="16" customFormat="1" ht="13">
      <c r="A165" s="2"/>
      <c r="B165" s="2"/>
      <c r="C165" s="2"/>
      <c r="D165" s="47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39"/>
      <c r="R165" s="17"/>
      <c r="S165" s="17"/>
      <c r="T165" s="17"/>
      <c r="U165" s="17"/>
      <c r="V165" s="17"/>
      <c r="W165" s="17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</row>
    <row r="166" spans="1:44" s="16" customFormat="1" ht="13">
      <c r="A166" s="2"/>
      <c r="B166" s="2"/>
      <c r="C166" s="2"/>
      <c r="D166" s="47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39"/>
      <c r="R166" s="17"/>
      <c r="S166" s="17"/>
      <c r="T166" s="17"/>
      <c r="U166" s="17"/>
      <c r="V166" s="17"/>
      <c r="W166" s="17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</row>
    <row r="167" spans="1:44" s="16" customFormat="1" ht="13">
      <c r="A167" s="2"/>
      <c r="B167" s="2"/>
      <c r="C167" s="2"/>
      <c r="D167" s="47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39"/>
      <c r="R167" s="17"/>
      <c r="S167" s="17"/>
      <c r="T167" s="17"/>
      <c r="U167" s="17"/>
      <c r="V167" s="17"/>
      <c r="W167" s="17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</row>
    <row r="168" spans="1:44" s="16" customFormat="1" ht="13">
      <c r="A168" s="2"/>
      <c r="B168" s="2"/>
      <c r="C168" s="2"/>
      <c r="D168" s="47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39"/>
      <c r="R168" s="17"/>
      <c r="S168" s="17"/>
      <c r="T168" s="17"/>
      <c r="U168" s="17"/>
      <c r="V168" s="17"/>
      <c r="W168" s="17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</row>
    <row r="169" spans="1:44" s="16" customFormat="1" ht="13">
      <c r="A169" s="2"/>
      <c r="B169" s="2"/>
      <c r="C169" s="2"/>
      <c r="D169" s="47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39"/>
      <c r="R169" s="17"/>
      <c r="S169" s="17"/>
      <c r="T169" s="17"/>
      <c r="U169" s="17"/>
      <c r="V169" s="17"/>
      <c r="W169" s="17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</row>
    <row r="170" spans="1:44" s="16" customFormat="1" ht="13">
      <c r="A170" s="2"/>
      <c r="B170" s="2"/>
      <c r="C170" s="2"/>
      <c r="D170" s="47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39"/>
      <c r="R170" s="17"/>
      <c r="S170" s="17"/>
      <c r="T170" s="17"/>
      <c r="U170" s="17"/>
      <c r="V170" s="17"/>
      <c r="W170" s="17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</row>
    <row r="171" spans="1:44" s="16" customFormat="1" ht="13">
      <c r="A171" s="2"/>
      <c r="B171" s="2"/>
      <c r="C171" s="2"/>
      <c r="D171" s="47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39"/>
      <c r="R171" s="17"/>
      <c r="S171" s="17"/>
      <c r="T171" s="17"/>
      <c r="U171" s="17"/>
      <c r="V171" s="17"/>
      <c r="W171" s="17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</row>
    <row r="172" spans="1:44" s="16" customFormat="1" ht="13">
      <c r="A172" s="2"/>
      <c r="B172" s="2"/>
      <c r="C172" s="2"/>
      <c r="D172" s="47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39"/>
      <c r="R172" s="17"/>
      <c r="S172" s="17"/>
      <c r="T172" s="17"/>
      <c r="U172" s="17"/>
      <c r="V172" s="17"/>
      <c r="W172" s="17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</row>
    <row r="173" spans="1:44" s="16" customFormat="1" ht="13">
      <c r="A173" s="2"/>
      <c r="B173" s="2"/>
      <c r="C173" s="2"/>
      <c r="D173" s="47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39"/>
      <c r="R173" s="17"/>
      <c r="S173" s="17"/>
      <c r="T173" s="17"/>
      <c r="U173" s="17"/>
      <c r="V173" s="17"/>
      <c r="W173" s="17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</row>
    <row r="174" spans="1:44" s="16" customFormat="1" ht="13">
      <c r="A174" s="2"/>
      <c r="B174" s="2"/>
      <c r="C174" s="2"/>
      <c r="D174" s="47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39"/>
      <c r="R174" s="17"/>
      <c r="S174" s="17"/>
      <c r="T174" s="17"/>
      <c r="U174" s="17"/>
      <c r="V174" s="17"/>
      <c r="W174" s="17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</row>
    <row r="175" spans="1:44" s="16" customFormat="1" ht="13">
      <c r="A175" s="2"/>
      <c r="B175" s="2"/>
      <c r="C175" s="2"/>
      <c r="D175" s="47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39"/>
      <c r="R175" s="17"/>
      <c r="S175" s="17"/>
      <c r="T175" s="17"/>
      <c r="U175" s="17"/>
      <c r="V175" s="17"/>
      <c r="W175" s="17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</row>
    <row r="176" spans="1:44" s="16" customFormat="1" ht="13">
      <c r="A176" s="2"/>
      <c r="B176" s="2"/>
      <c r="C176" s="2"/>
      <c r="D176" s="47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39">
        <f t="shared" ref="Q176:Q239" si="2">+P176</f>
        <v>0</v>
      </c>
      <c r="R176" s="17"/>
      <c r="S176" s="17"/>
      <c r="T176" s="17"/>
      <c r="U176" s="17"/>
      <c r="V176" s="17"/>
      <c r="W176" s="17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</row>
    <row r="177" spans="1:44" s="16" customFormat="1" ht="13">
      <c r="A177" s="2"/>
      <c r="B177" s="2"/>
      <c r="C177" s="2"/>
      <c r="D177" s="47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39">
        <f t="shared" si="2"/>
        <v>0</v>
      </c>
      <c r="R177" s="17"/>
      <c r="S177" s="17"/>
      <c r="T177" s="17"/>
      <c r="U177" s="17"/>
      <c r="V177" s="17"/>
      <c r="W177" s="17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</row>
    <row r="178" spans="1:44" s="16" customFormat="1" ht="13">
      <c r="A178" s="2"/>
      <c r="B178" s="2"/>
      <c r="C178" s="2"/>
      <c r="D178" s="47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39">
        <f t="shared" si="2"/>
        <v>0</v>
      </c>
      <c r="R178" s="17"/>
      <c r="S178" s="17"/>
      <c r="T178" s="17"/>
      <c r="U178" s="17"/>
      <c r="V178" s="17"/>
      <c r="W178" s="17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</row>
    <row r="179" spans="1:44" s="16" customFormat="1" ht="13">
      <c r="A179" s="2"/>
      <c r="B179" s="2"/>
      <c r="C179" s="2"/>
      <c r="D179" s="47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39">
        <f t="shared" si="2"/>
        <v>0</v>
      </c>
      <c r="R179" s="17"/>
      <c r="S179" s="17"/>
      <c r="T179" s="17"/>
      <c r="U179" s="17"/>
      <c r="V179" s="17"/>
      <c r="W179" s="17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</row>
    <row r="180" spans="1:44" s="16" customFormat="1" ht="13">
      <c r="A180" s="2"/>
      <c r="B180" s="2"/>
      <c r="C180" s="2"/>
      <c r="D180" s="47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39">
        <f t="shared" si="2"/>
        <v>0</v>
      </c>
      <c r="R180" s="17"/>
      <c r="S180" s="17"/>
      <c r="T180" s="17"/>
      <c r="U180" s="17"/>
      <c r="V180" s="17"/>
      <c r="W180" s="17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</row>
    <row r="181" spans="1:44" s="16" customFormat="1" ht="13">
      <c r="A181" s="2"/>
      <c r="B181" s="2"/>
      <c r="C181" s="2"/>
      <c r="D181" s="47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39">
        <f t="shared" si="2"/>
        <v>0</v>
      </c>
      <c r="R181" s="17"/>
      <c r="S181" s="17"/>
      <c r="T181" s="17"/>
      <c r="U181" s="17"/>
      <c r="V181" s="17"/>
      <c r="W181" s="17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</row>
    <row r="182" spans="1:44" s="16" customFormat="1" ht="13">
      <c r="A182" s="2"/>
      <c r="B182" s="2"/>
      <c r="C182" s="2"/>
      <c r="D182" s="47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39">
        <f t="shared" si="2"/>
        <v>0</v>
      </c>
      <c r="R182" s="17"/>
      <c r="S182" s="17"/>
      <c r="T182" s="17"/>
      <c r="U182" s="17"/>
      <c r="V182" s="17"/>
      <c r="W182" s="17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</row>
    <row r="183" spans="1:44" s="16" customFormat="1" ht="13">
      <c r="A183" s="2"/>
      <c r="B183" s="2"/>
      <c r="C183" s="2"/>
      <c r="D183" s="47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39">
        <f t="shared" si="2"/>
        <v>0</v>
      </c>
      <c r="R183" s="17"/>
      <c r="S183" s="17"/>
      <c r="T183" s="17"/>
      <c r="U183" s="17"/>
      <c r="V183" s="17"/>
      <c r="W183" s="17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</row>
    <row r="184" spans="1:44" s="16" customFormat="1" ht="13">
      <c r="A184" s="2"/>
      <c r="B184" s="2"/>
      <c r="C184" s="2"/>
      <c r="D184" s="47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39">
        <f t="shared" si="2"/>
        <v>0</v>
      </c>
      <c r="R184" s="17"/>
      <c r="S184" s="17"/>
      <c r="T184" s="17"/>
      <c r="U184" s="17"/>
      <c r="V184" s="17"/>
      <c r="W184" s="17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</row>
    <row r="185" spans="1:44" s="16" customFormat="1" ht="13">
      <c r="A185" s="2"/>
      <c r="B185" s="2"/>
      <c r="C185" s="2"/>
      <c r="D185" s="47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39">
        <f t="shared" si="2"/>
        <v>0</v>
      </c>
      <c r="R185" s="17"/>
      <c r="S185" s="17"/>
      <c r="T185" s="17"/>
      <c r="U185" s="17"/>
      <c r="V185" s="17"/>
      <c r="W185" s="17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</row>
    <row r="186" spans="1:44" s="16" customFormat="1" ht="13">
      <c r="A186" s="2"/>
      <c r="B186" s="2"/>
      <c r="C186" s="2"/>
      <c r="D186" s="47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39">
        <f t="shared" si="2"/>
        <v>0</v>
      </c>
      <c r="R186" s="17"/>
      <c r="S186" s="17"/>
      <c r="T186" s="17"/>
      <c r="U186" s="17"/>
      <c r="V186" s="17"/>
      <c r="W186" s="17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</row>
    <row r="187" spans="1:44" s="16" customFormat="1" ht="13">
      <c r="A187" s="2"/>
      <c r="B187" s="2"/>
      <c r="C187" s="2"/>
      <c r="D187" s="47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39">
        <f t="shared" si="2"/>
        <v>0</v>
      </c>
      <c r="R187" s="17"/>
      <c r="S187" s="17"/>
      <c r="T187" s="17"/>
      <c r="U187" s="17"/>
      <c r="V187" s="17"/>
      <c r="W187" s="17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</row>
    <row r="188" spans="1:44" s="16" customFormat="1" ht="13">
      <c r="A188" s="2"/>
      <c r="B188" s="2"/>
      <c r="C188" s="2"/>
      <c r="D188" s="47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39">
        <f t="shared" si="2"/>
        <v>0</v>
      </c>
      <c r="R188" s="17"/>
      <c r="S188" s="17"/>
      <c r="T188" s="17"/>
      <c r="U188" s="17"/>
      <c r="V188" s="17"/>
      <c r="W188" s="17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</row>
    <row r="189" spans="1:44" s="16" customFormat="1" ht="13">
      <c r="A189" s="2"/>
      <c r="B189" s="2"/>
      <c r="C189" s="2"/>
      <c r="D189" s="47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39">
        <f t="shared" si="2"/>
        <v>0</v>
      </c>
      <c r="R189" s="17"/>
      <c r="S189" s="17"/>
      <c r="T189" s="17"/>
      <c r="U189" s="17"/>
      <c r="V189" s="17"/>
      <c r="W189" s="17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</row>
    <row r="190" spans="1:44" s="16" customFormat="1" ht="13">
      <c r="A190" s="2"/>
      <c r="B190" s="2"/>
      <c r="C190" s="2"/>
      <c r="D190" s="47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39">
        <f t="shared" si="2"/>
        <v>0</v>
      </c>
      <c r="R190" s="17"/>
      <c r="S190" s="17"/>
      <c r="T190" s="17"/>
      <c r="U190" s="17"/>
      <c r="V190" s="17"/>
      <c r="W190" s="17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</row>
    <row r="191" spans="1:44" s="16" customFormat="1" ht="13">
      <c r="A191" s="2"/>
      <c r="B191" s="2"/>
      <c r="C191" s="2"/>
      <c r="D191" s="47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39">
        <f t="shared" si="2"/>
        <v>0</v>
      </c>
      <c r="R191" s="17"/>
      <c r="S191" s="17"/>
      <c r="T191" s="17"/>
      <c r="U191" s="17"/>
      <c r="V191" s="17"/>
      <c r="W191" s="17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</row>
    <row r="192" spans="1:44" s="16" customFormat="1" ht="13">
      <c r="A192" s="2"/>
      <c r="B192" s="2"/>
      <c r="C192" s="2"/>
      <c r="D192" s="47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39">
        <f t="shared" si="2"/>
        <v>0</v>
      </c>
      <c r="R192" s="17"/>
      <c r="S192" s="17"/>
      <c r="T192" s="17"/>
      <c r="U192" s="17"/>
      <c r="V192" s="17"/>
      <c r="W192" s="17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</row>
    <row r="193" spans="1:44" s="16" customFormat="1" ht="13">
      <c r="A193" s="2"/>
      <c r="B193" s="2"/>
      <c r="C193" s="2"/>
      <c r="D193" s="47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39">
        <f t="shared" si="2"/>
        <v>0</v>
      </c>
      <c r="R193" s="17"/>
      <c r="S193" s="17"/>
      <c r="T193" s="17"/>
      <c r="U193" s="17"/>
      <c r="V193" s="17"/>
      <c r="W193" s="17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</row>
    <row r="194" spans="1:44" s="16" customFormat="1" ht="13">
      <c r="A194" s="2"/>
      <c r="B194" s="2"/>
      <c r="C194" s="2"/>
      <c r="D194" s="47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39">
        <f t="shared" si="2"/>
        <v>0</v>
      </c>
      <c r="R194" s="17"/>
      <c r="S194" s="17"/>
      <c r="T194" s="17"/>
      <c r="U194" s="17"/>
      <c r="V194" s="17"/>
      <c r="W194" s="17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</row>
    <row r="195" spans="1:44" s="16" customFormat="1" ht="13">
      <c r="A195" s="2"/>
      <c r="B195" s="2"/>
      <c r="C195" s="2"/>
      <c r="D195" s="47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39">
        <f t="shared" si="2"/>
        <v>0</v>
      </c>
      <c r="R195" s="17"/>
      <c r="S195" s="17"/>
      <c r="T195" s="17"/>
      <c r="U195" s="17"/>
      <c r="V195" s="17"/>
      <c r="W195" s="17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</row>
    <row r="196" spans="1:44" s="16" customFormat="1" ht="13">
      <c r="A196" s="2"/>
      <c r="B196" s="2"/>
      <c r="C196" s="2"/>
      <c r="D196" s="47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39">
        <f t="shared" si="2"/>
        <v>0</v>
      </c>
      <c r="R196" s="17"/>
      <c r="S196" s="17"/>
      <c r="T196" s="17"/>
      <c r="U196" s="17"/>
      <c r="V196" s="17"/>
      <c r="W196" s="17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</row>
    <row r="197" spans="1:44" s="16" customFormat="1" ht="13">
      <c r="A197" s="2"/>
      <c r="B197" s="2"/>
      <c r="C197" s="2"/>
      <c r="D197" s="47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39">
        <f t="shared" si="2"/>
        <v>0</v>
      </c>
      <c r="R197" s="17"/>
      <c r="S197" s="17"/>
      <c r="T197" s="17"/>
      <c r="U197" s="17"/>
      <c r="V197" s="17"/>
      <c r="W197" s="17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</row>
    <row r="198" spans="1:44" ht="13">
      <c r="Q198" s="39">
        <f t="shared" si="2"/>
        <v>0</v>
      </c>
      <c r="R198" s="17"/>
    </row>
    <row r="199" spans="1:44" ht="13">
      <c r="Q199" s="39">
        <f t="shared" si="2"/>
        <v>0</v>
      </c>
      <c r="R199" s="17"/>
    </row>
    <row r="200" spans="1:44" ht="13">
      <c r="Q200" s="39">
        <f t="shared" si="2"/>
        <v>0</v>
      </c>
      <c r="R200" s="17"/>
    </row>
    <row r="201" spans="1:44" ht="13">
      <c r="Q201" s="39">
        <f t="shared" si="2"/>
        <v>0</v>
      </c>
      <c r="R201" s="17"/>
    </row>
    <row r="202" spans="1:44" ht="13">
      <c r="Q202" s="39">
        <f t="shared" si="2"/>
        <v>0</v>
      </c>
      <c r="R202" s="17"/>
    </row>
    <row r="203" spans="1:44" ht="13">
      <c r="Q203" s="39">
        <f t="shared" si="2"/>
        <v>0</v>
      </c>
      <c r="R203" s="17"/>
    </row>
    <row r="204" spans="1:44" ht="13">
      <c r="Q204" s="39">
        <f t="shared" si="2"/>
        <v>0</v>
      </c>
      <c r="R204" s="17"/>
    </row>
    <row r="205" spans="1:44" ht="13">
      <c r="Q205" s="39">
        <f t="shared" si="2"/>
        <v>0</v>
      </c>
      <c r="R205" s="17"/>
    </row>
    <row r="206" spans="1:44" ht="13">
      <c r="Q206" s="39">
        <f t="shared" si="2"/>
        <v>0</v>
      </c>
      <c r="R206" s="17"/>
    </row>
    <row r="207" spans="1:44" ht="13">
      <c r="Q207" s="39">
        <f t="shared" si="2"/>
        <v>0</v>
      </c>
      <c r="R207" s="17"/>
    </row>
    <row r="208" spans="1:44" ht="13">
      <c r="Q208" s="39">
        <f t="shared" si="2"/>
        <v>0</v>
      </c>
      <c r="R208" s="17"/>
    </row>
    <row r="209" spans="17:18" ht="13">
      <c r="Q209" s="39">
        <f t="shared" si="2"/>
        <v>0</v>
      </c>
      <c r="R209" s="17"/>
    </row>
    <row r="210" spans="17:18" ht="13">
      <c r="Q210" s="39">
        <f t="shared" si="2"/>
        <v>0</v>
      </c>
      <c r="R210" s="17"/>
    </row>
    <row r="211" spans="17:18" ht="13">
      <c r="Q211" s="39">
        <f t="shared" si="2"/>
        <v>0</v>
      </c>
      <c r="R211" s="17"/>
    </row>
    <row r="212" spans="17:18" ht="13">
      <c r="Q212" s="39">
        <f t="shared" si="2"/>
        <v>0</v>
      </c>
      <c r="R212" s="17"/>
    </row>
    <row r="213" spans="17:18" ht="13">
      <c r="Q213" s="39">
        <f t="shared" si="2"/>
        <v>0</v>
      </c>
      <c r="R213" s="17"/>
    </row>
    <row r="214" spans="17:18" ht="13">
      <c r="Q214" s="39">
        <f t="shared" si="2"/>
        <v>0</v>
      </c>
      <c r="R214" s="17"/>
    </row>
    <row r="215" spans="17:18" ht="13">
      <c r="Q215" s="39">
        <f t="shared" si="2"/>
        <v>0</v>
      </c>
      <c r="R215" s="17"/>
    </row>
    <row r="216" spans="17:18" ht="13">
      <c r="Q216" s="39">
        <f t="shared" si="2"/>
        <v>0</v>
      </c>
      <c r="R216" s="17"/>
    </row>
    <row r="217" spans="17:18" ht="13">
      <c r="Q217" s="39">
        <f t="shared" si="2"/>
        <v>0</v>
      </c>
      <c r="R217" s="17"/>
    </row>
    <row r="218" spans="17:18" ht="13">
      <c r="Q218" s="39">
        <f t="shared" si="2"/>
        <v>0</v>
      </c>
      <c r="R218" s="17"/>
    </row>
    <row r="219" spans="17:18" ht="13">
      <c r="Q219" s="39">
        <f t="shared" si="2"/>
        <v>0</v>
      </c>
      <c r="R219" s="17"/>
    </row>
    <row r="220" spans="17:18" ht="13">
      <c r="Q220" s="39">
        <f t="shared" si="2"/>
        <v>0</v>
      </c>
      <c r="R220" s="17"/>
    </row>
    <row r="221" spans="17:18" ht="13">
      <c r="Q221" s="39">
        <f t="shared" si="2"/>
        <v>0</v>
      </c>
      <c r="R221" s="17"/>
    </row>
    <row r="222" spans="17:18" ht="13">
      <c r="Q222" s="39">
        <f t="shared" si="2"/>
        <v>0</v>
      </c>
      <c r="R222" s="17"/>
    </row>
    <row r="223" spans="17:18" ht="13">
      <c r="Q223" s="39">
        <f t="shared" si="2"/>
        <v>0</v>
      </c>
      <c r="R223" s="17"/>
    </row>
    <row r="224" spans="17:18" ht="13">
      <c r="Q224" s="39">
        <f t="shared" si="2"/>
        <v>0</v>
      </c>
      <c r="R224" s="17"/>
    </row>
    <row r="225" spans="17:18" ht="13">
      <c r="Q225" s="39">
        <f t="shared" si="2"/>
        <v>0</v>
      </c>
      <c r="R225" s="17"/>
    </row>
    <row r="226" spans="17:18" ht="13">
      <c r="Q226" s="39">
        <f t="shared" si="2"/>
        <v>0</v>
      </c>
      <c r="R226" s="17"/>
    </row>
    <row r="227" spans="17:18" ht="13">
      <c r="Q227" s="39">
        <f t="shared" si="2"/>
        <v>0</v>
      </c>
      <c r="R227" s="17"/>
    </row>
    <row r="228" spans="17:18" ht="13">
      <c r="Q228" s="39">
        <f t="shared" si="2"/>
        <v>0</v>
      </c>
      <c r="R228" s="17"/>
    </row>
    <row r="229" spans="17:18" ht="13">
      <c r="Q229" s="39">
        <f t="shared" si="2"/>
        <v>0</v>
      </c>
      <c r="R229" s="17"/>
    </row>
    <row r="230" spans="17:18" ht="13">
      <c r="Q230" s="39">
        <f t="shared" si="2"/>
        <v>0</v>
      </c>
      <c r="R230" s="17"/>
    </row>
    <row r="231" spans="17:18" ht="13">
      <c r="Q231" s="39">
        <f t="shared" si="2"/>
        <v>0</v>
      </c>
      <c r="R231" s="17"/>
    </row>
    <row r="232" spans="17:18" ht="13">
      <c r="Q232" s="39">
        <f t="shared" si="2"/>
        <v>0</v>
      </c>
      <c r="R232" s="17"/>
    </row>
    <row r="233" spans="17:18" ht="13">
      <c r="Q233" s="39">
        <f t="shared" si="2"/>
        <v>0</v>
      </c>
      <c r="R233" s="17"/>
    </row>
    <row r="234" spans="17:18" ht="13">
      <c r="Q234" s="39">
        <f t="shared" si="2"/>
        <v>0</v>
      </c>
      <c r="R234" s="17"/>
    </row>
    <row r="235" spans="17:18" ht="13">
      <c r="Q235" s="39">
        <f t="shared" si="2"/>
        <v>0</v>
      </c>
      <c r="R235" s="17"/>
    </row>
    <row r="236" spans="17:18" ht="13">
      <c r="Q236" s="39">
        <f t="shared" si="2"/>
        <v>0</v>
      </c>
      <c r="R236" s="17"/>
    </row>
    <row r="237" spans="17:18" ht="13">
      <c r="Q237" s="39">
        <f t="shared" si="2"/>
        <v>0</v>
      </c>
      <c r="R237" s="17"/>
    </row>
    <row r="238" spans="17:18" ht="13">
      <c r="Q238" s="39">
        <f t="shared" si="2"/>
        <v>0</v>
      </c>
      <c r="R238" s="17"/>
    </row>
    <row r="239" spans="17:18" ht="13">
      <c r="Q239" s="39">
        <f t="shared" si="2"/>
        <v>0</v>
      </c>
      <c r="R239" s="17"/>
    </row>
    <row r="240" spans="17:18" ht="13">
      <c r="Q240" s="39">
        <f t="shared" ref="Q240:Q301" si="3">+P240</f>
        <v>0</v>
      </c>
      <c r="R240" s="17"/>
    </row>
    <row r="241" spans="17:18" ht="13">
      <c r="Q241" s="39">
        <f t="shared" si="3"/>
        <v>0</v>
      </c>
      <c r="R241" s="17"/>
    </row>
    <row r="242" spans="17:18" ht="13">
      <c r="Q242" s="39">
        <f t="shared" si="3"/>
        <v>0</v>
      </c>
      <c r="R242" s="17"/>
    </row>
    <row r="243" spans="17:18" ht="13">
      <c r="Q243" s="39">
        <f t="shared" si="3"/>
        <v>0</v>
      </c>
      <c r="R243" s="17"/>
    </row>
    <row r="244" spans="17:18" ht="13">
      <c r="Q244" s="39">
        <f t="shared" si="3"/>
        <v>0</v>
      </c>
      <c r="R244" s="17"/>
    </row>
    <row r="245" spans="17:18" ht="13">
      <c r="Q245" s="39">
        <f t="shared" si="3"/>
        <v>0</v>
      </c>
      <c r="R245" s="17"/>
    </row>
    <row r="246" spans="17:18" ht="13">
      <c r="Q246" s="39">
        <f t="shared" si="3"/>
        <v>0</v>
      </c>
      <c r="R246" s="17"/>
    </row>
    <row r="247" spans="17:18" ht="13">
      <c r="Q247" s="39">
        <f t="shared" si="3"/>
        <v>0</v>
      </c>
      <c r="R247" s="17"/>
    </row>
    <row r="248" spans="17:18" ht="13">
      <c r="Q248" s="39">
        <f t="shared" si="3"/>
        <v>0</v>
      </c>
      <c r="R248" s="17"/>
    </row>
    <row r="249" spans="17:18" ht="13">
      <c r="Q249" s="39">
        <f t="shared" si="3"/>
        <v>0</v>
      </c>
      <c r="R249" s="17"/>
    </row>
    <row r="250" spans="17:18" ht="13">
      <c r="Q250" s="39">
        <f t="shared" si="3"/>
        <v>0</v>
      </c>
      <c r="R250" s="17"/>
    </row>
    <row r="251" spans="17:18" ht="13">
      <c r="Q251" s="39">
        <f t="shared" si="3"/>
        <v>0</v>
      </c>
      <c r="R251" s="17"/>
    </row>
    <row r="252" spans="17:18" ht="13">
      <c r="Q252" s="39">
        <f t="shared" si="3"/>
        <v>0</v>
      </c>
      <c r="R252" s="17"/>
    </row>
    <row r="253" spans="17:18" ht="13">
      <c r="Q253" s="39">
        <f t="shared" si="3"/>
        <v>0</v>
      </c>
      <c r="R253" s="17"/>
    </row>
    <row r="254" spans="17:18" ht="13">
      <c r="Q254" s="39">
        <f t="shared" si="3"/>
        <v>0</v>
      </c>
      <c r="R254" s="17"/>
    </row>
    <row r="255" spans="17:18" ht="13">
      <c r="Q255" s="39">
        <f t="shared" si="3"/>
        <v>0</v>
      </c>
      <c r="R255" s="17"/>
    </row>
    <row r="256" spans="17:18" ht="13">
      <c r="Q256" s="39">
        <f t="shared" si="3"/>
        <v>0</v>
      </c>
      <c r="R256" s="17"/>
    </row>
    <row r="257" spans="17:18" ht="13">
      <c r="Q257" s="39">
        <f t="shared" si="3"/>
        <v>0</v>
      </c>
      <c r="R257" s="17"/>
    </row>
    <row r="258" spans="17:18" ht="13">
      <c r="Q258" s="39">
        <f t="shared" si="3"/>
        <v>0</v>
      </c>
      <c r="R258" s="17"/>
    </row>
    <row r="259" spans="17:18" ht="13">
      <c r="Q259" s="39">
        <f t="shared" si="3"/>
        <v>0</v>
      </c>
      <c r="R259" s="17"/>
    </row>
    <row r="260" spans="17:18" ht="13">
      <c r="Q260" s="39">
        <f t="shared" si="3"/>
        <v>0</v>
      </c>
      <c r="R260" s="17"/>
    </row>
    <row r="261" spans="17:18" ht="13">
      <c r="Q261" s="39">
        <f t="shared" si="3"/>
        <v>0</v>
      </c>
      <c r="R261" s="17"/>
    </row>
    <row r="262" spans="17:18" ht="13">
      <c r="Q262" s="39">
        <f t="shared" si="3"/>
        <v>0</v>
      </c>
      <c r="R262" s="17"/>
    </row>
    <row r="263" spans="17:18" ht="13">
      <c r="Q263" s="39">
        <f t="shared" si="3"/>
        <v>0</v>
      </c>
      <c r="R263" s="17"/>
    </row>
    <row r="264" spans="17:18" ht="13">
      <c r="Q264" s="39">
        <f t="shared" si="3"/>
        <v>0</v>
      </c>
      <c r="R264" s="17"/>
    </row>
    <row r="265" spans="17:18" ht="13">
      <c r="Q265" s="39">
        <f t="shared" si="3"/>
        <v>0</v>
      </c>
      <c r="R265" s="17"/>
    </row>
    <row r="266" spans="17:18" ht="13">
      <c r="Q266" s="39">
        <f t="shared" si="3"/>
        <v>0</v>
      </c>
      <c r="R266" s="17"/>
    </row>
    <row r="267" spans="17:18" ht="13">
      <c r="Q267" s="39">
        <f t="shared" si="3"/>
        <v>0</v>
      </c>
      <c r="R267" s="17"/>
    </row>
    <row r="268" spans="17:18" ht="13">
      <c r="Q268" s="39">
        <f t="shared" si="3"/>
        <v>0</v>
      </c>
      <c r="R268" s="17"/>
    </row>
    <row r="269" spans="17:18" ht="13">
      <c r="Q269" s="39">
        <f t="shared" si="3"/>
        <v>0</v>
      </c>
      <c r="R269" s="17"/>
    </row>
    <row r="270" spans="17:18" ht="13">
      <c r="Q270" s="39">
        <f t="shared" si="3"/>
        <v>0</v>
      </c>
      <c r="R270" s="17"/>
    </row>
    <row r="271" spans="17:18" ht="13">
      <c r="Q271" s="39">
        <f t="shared" si="3"/>
        <v>0</v>
      </c>
      <c r="R271" s="17"/>
    </row>
    <row r="272" spans="17:18" ht="13">
      <c r="Q272" s="39">
        <f t="shared" si="3"/>
        <v>0</v>
      </c>
      <c r="R272" s="17"/>
    </row>
    <row r="273" spans="17:18" ht="13">
      <c r="Q273" s="39">
        <f t="shared" si="3"/>
        <v>0</v>
      </c>
      <c r="R273" s="17"/>
    </row>
    <row r="274" spans="17:18" ht="13">
      <c r="Q274" s="39">
        <f t="shared" si="3"/>
        <v>0</v>
      </c>
      <c r="R274" s="17"/>
    </row>
    <row r="275" spans="17:18" ht="13">
      <c r="Q275" s="39">
        <f t="shared" si="3"/>
        <v>0</v>
      </c>
      <c r="R275" s="17"/>
    </row>
    <row r="276" spans="17:18" ht="13">
      <c r="Q276" s="39">
        <f t="shared" si="3"/>
        <v>0</v>
      </c>
      <c r="R276" s="17"/>
    </row>
    <row r="277" spans="17:18" ht="13">
      <c r="Q277" s="39">
        <f t="shared" si="3"/>
        <v>0</v>
      </c>
      <c r="R277" s="17"/>
    </row>
    <row r="278" spans="17:18" ht="13">
      <c r="Q278" s="39">
        <f t="shared" si="3"/>
        <v>0</v>
      </c>
      <c r="R278" s="17"/>
    </row>
    <row r="279" spans="17:18" ht="13">
      <c r="Q279" s="39">
        <f t="shared" si="3"/>
        <v>0</v>
      </c>
      <c r="R279" s="17"/>
    </row>
    <row r="280" spans="17:18" ht="13">
      <c r="Q280" s="39">
        <f t="shared" si="3"/>
        <v>0</v>
      </c>
      <c r="R280" s="17"/>
    </row>
    <row r="281" spans="17:18" ht="13">
      <c r="Q281" s="39">
        <f t="shared" si="3"/>
        <v>0</v>
      </c>
      <c r="R281" s="17"/>
    </row>
    <row r="282" spans="17:18" ht="13">
      <c r="Q282" s="39">
        <f t="shared" si="3"/>
        <v>0</v>
      </c>
      <c r="R282" s="17"/>
    </row>
    <row r="283" spans="17:18" ht="13">
      <c r="Q283" s="39">
        <f t="shared" si="3"/>
        <v>0</v>
      </c>
      <c r="R283" s="17"/>
    </row>
    <row r="284" spans="17:18" ht="13">
      <c r="Q284" s="39">
        <f t="shared" si="3"/>
        <v>0</v>
      </c>
      <c r="R284" s="17"/>
    </row>
    <row r="285" spans="17:18" ht="13">
      <c r="Q285" s="39">
        <f t="shared" si="3"/>
        <v>0</v>
      </c>
      <c r="R285" s="17"/>
    </row>
    <row r="286" spans="17:18" ht="13">
      <c r="Q286" s="39">
        <f t="shared" si="3"/>
        <v>0</v>
      </c>
      <c r="R286" s="17"/>
    </row>
    <row r="287" spans="17:18" ht="13">
      <c r="Q287" s="39">
        <f t="shared" si="3"/>
        <v>0</v>
      </c>
      <c r="R287" s="17"/>
    </row>
    <row r="288" spans="17:18" ht="13">
      <c r="Q288" s="39">
        <f t="shared" si="3"/>
        <v>0</v>
      </c>
      <c r="R288" s="17"/>
    </row>
    <row r="289" spans="6:18" ht="13">
      <c r="Q289" s="39">
        <f t="shared" si="3"/>
        <v>0</v>
      </c>
      <c r="R289" s="17"/>
    </row>
    <row r="290" spans="6:18" ht="13">
      <c r="Q290" s="39">
        <f t="shared" si="3"/>
        <v>0</v>
      </c>
      <c r="R290" s="17"/>
    </row>
    <row r="291" spans="6:18" ht="13">
      <c r="Q291" s="39">
        <f t="shared" si="3"/>
        <v>0</v>
      </c>
      <c r="R291" s="17"/>
    </row>
    <row r="292" spans="6:18" ht="13">
      <c r="Q292" s="39">
        <f t="shared" si="3"/>
        <v>0</v>
      </c>
      <c r="R292" s="17"/>
    </row>
    <row r="293" spans="6:18" ht="13">
      <c r="Q293" s="39">
        <f t="shared" si="3"/>
        <v>0</v>
      </c>
      <c r="R293" s="17"/>
    </row>
    <row r="294" spans="6:18" ht="13">
      <c r="Q294" s="39">
        <f t="shared" si="3"/>
        <v>0</v>
      </c>
      <c r="R294" s="17"/>
    </row>
    <row r="295" spans="6:18" ht="13">
      <c r="Q295" s="39">
        <f t="shared" si="3"/>
        <v>0</v>
      </c>
      <c r="R295" s="17"/>
    </row>
    <row r="296" spans="6:18" ht="13">
      <c r="Q296" s="39">
        <f t="shared" si="3"/>
        <v>0</v>
      </c>
      <c r="R296" s="17"/>
    </row>
    <row r="297" spans="6:18" ht="13">
      <c r="Q297" s="39">
        <f t="shared" si="3"/>
        <v>0</v>
      </c>
      <c r="R297" s="17"/>
    </row>
    <row r="298" spans="6:18" ht="13">
      <c r="Q298" s="39">
        <f t="shared" si="3"/>
        <v>0</v>
      </c>
      <c r="R298" s="17"/>
    </row>
    <row r="299" spans="6:18" ht="13">
      <c r="Q299" s="39">
        <f t="shared" si="3"/>
        <v>0</v>
      </c>
      <c r="R299" s="17"/>
    </row>
    <row r="300" spans="6:18" ht="13">
      <c r="Q300" s="39">
        <f t="shared" si="3"/>
        <v>0</v>
      </c>
      <c r="R300" s="17"/>
    </row>
    <row r="301" spans="6:18" ht="13">
      <c r="Q301" s="39">
        <f t="shared" si="3"/>
        <v>0</v>
      </c>
      <c r="R301" s="17"/>
    </row>
    <row r="302" spans="6:18">
      <c r="F302" s="96"/>
      <c r="P302" s="96" t="e">
        <f>+P26+#REF!</f>
        <v>#REF!</v>
      </c>
      <c r="Q302" s="121"/>
    </row>
    <row r="303" spans="6:18">
      <c r="J303" s="96"/>
      <c r="K303" s="96" t="e">
        <v>#REF!</v>
      </c>
      <c r="L303" s="96"/>
      <c r="O303" s="96"/>
      <c r="P303" s="96"/>
      <c r="Q303" s="122"/>
    </row>
    <row r="304" spans="6:18">
      <c r="P304" s="96"/>
      <c r="Q304" s="121"/>
    </row>
    <row r="305" spans="12:17">
      <c r="L305" s="96"/>
      <c r="Q305" s="121"/>
    </row>
    <row r="306" spans="12:17">
      <c r="Q306" s="11"/>
    </row>
    <row r="307" spans="12:17">
      <c r="Q307" s="11"/>
    </row>
    <row r="308" spans="12:17">
      <c r="Q308" s="11"/>
    </row>
    <row r="309" spans="12:17">
      <c r="Q309" s="11"/>
    </row>
    <row r="310" spans="12:17">
      <c r="Q310" s="11"/>
    </row>
    <row r="311" spans="12:17">
      <c r="Q311" s="11"/>
    </row>
    <row r="312" spans="12:17">
      <c r="Q312" s="11"/>
    </row>
    <row r="313" spans="12:17">
      <c r="Q313" s="11"/>
    </row>
    <row r="314" spans="12:17">
      <c r="Q314" s="11"/>
    </row>
    <row r="315" spans="12:17">
      <c r="Q315" s="11"/>
    </row>
    <row r="316" spans="12:17">
      <c r="Q316" s="11"/>
    </row>
    <row r="317" spans="12:17">
      <c r="Q317" s="11"/>
    </row>
    <row r="318" spans="12:17">
      <c r="Q318" s="11"/>
    </row>
    <row r="319" spans="12:17">
      <c r="Q319" s="11"/>
    </row>
    <row r="320" spans="12:17">
      <c r="Q320" s="11"/>
    </row>
    <row r="321" spans="17:17">
      <c r="Q321" s="11"/>
    </row>
    <row r="322" spans="17:17">
      <c r="Q322" s="11"/>
    </row>
    <row r="323" spans="17:17">
      <c r="Q323" s="11"/>
    </row>
    <row r="324" spans="17:17">
      <c r="Q324" s="11"/>
    </row>
    <row r="325" spans="17:17">
      <c r="Q325" s="11"/>
    </row>
    <row r="326" spans="17:17">
      <c r="Q326" s="11"/>
    </row>
    <row r="327" spans="17:17">
      <c r="Q327" s="11"/>
    </row>
    <row r="328" spans="17:17">
      <c r="Q328" s="11"/>
    </row>
    <row r="329" spans="17:17">
      <c r="Q329" s="11"/>
    </row>
    <row r="330" spans="17:17">
      <c r="Q330" s="11"/>
    </row>
    <row r="331" spans="17:17">
      <c r="Q331" s="11"/>
    </row>
    <row r="332" spans="17:17">
      <c r="Q332" s="11"/>
    </row>
    <row r="333" spans="17:17">
      <c r="Q333" s="11"/>
    </row>
    <row r="334" spans="17:17">
      <c r="Q334" s="11"/>
    </row>
    <row r="335" spans="17:17">
      <c r="Q335" s="11"/>
    </row>
    <row r="336" spans="17:17">
      <c r="Q336" s="11"/>
    </row>
    <row r="337" spans="17:17">
      <c r="Q337" s="11"/>
    </row>
    <row r="338" spans="17:17">
      <c r="Q338" s="11"/>
    </row>
    <row r="339" spans="17:17">
      <c r="Q339" s="11"/>
    </row>
    <row r="340" spans="17:17">
      <c r="Q340" s="11"/>
    </row>
    <row r="341" spans="17:17">
      <c r="Q341" s="11"/>
    </row>
    <row r="342" spans="17:17">
      <c r="Q342" s="11"/>
    </row>
    <row r="343" spans="17:17">
      <c r="Q343" s="11"/>
    </row>
    <row r="344" spans="17:17">
      <c r="Q344" s="11"/>
    </row>
    <row r="345" spans="17:17">
      <c r="Q345" s="11"/>
    </row>
    <row r="346" spans="17:17">
      <c r="Q346" s="11"/>
    </row>
    <row r="347" spans="17:17">
      <c r="Q347" s="11"/>
    </row>
    <row r="348" spans="17:17">
      <c r="Q348" s="11"/>
    </row>
    <row r="349" spans="17:17">
      <c r="Q349" s="11"/>
    </row>
    <row r="350" spans="17:17">
      <c r="Q350" s="11"/>
    </row>
    <row r="351" spans="17:17">
      <c r="Q351" s="11"/>
    </row>
    <row r="352" spans="17:17">
      <c r="Q352" s="11"/>
    </row>
    <row r="353" spans="17:17">
      <c r="Q353" s="11"/>
    </row>
    <row r="354" spans="17:17">
      <c r="Q354" s="11"/>
    </row>
    <row r="355" spans="17:17">
      <c r="Q355" s="11"/>
    </row>
    <row r="356" spans="17:17">
      <c r="Q356" s="11"/>
    </row>
    <row r="357" spans="17:17">
      <c r="Q357" s="11"/>
    </row>
    <row r="358" spans="17:17">
      <c r="Q358" s="11"/>
    </row>
    <row r="359" spans="17:17">
      <c r="Q359" s="11"/>
    </row>
    <row r="360" spans="17:17">
      <c r="Q360" s="11"/>
    </row>
    <row r="361" spans="17:17">
      <c r="Q361" s="11"/>
    </row>
    <row r="362" spans="17:17">
      <c r="Q362" s="11"/>
    </row>
    <row r="363" spans="17:17">
      <c r="Q363" s="11"/>
    </row>
    <row r="364" spans="17:17">
      <c r="Q364" s="11"/>
    </row>
    <row r="365" spans="17:17">
      <c r="Q365" s="11"/>
    </row>
    <row r="366" spans="17:17">
      <c r="Q366" s="11"/>
    </row>
    <row r="367" spans="17:17">
      <c r="Q367" s="11"/>
    </row>
    <row r="368" spans="17:17">
      <c r="Q368" s="11"/>
    </row>
    <row r="369" spans="17:17">
      <c r="Q369" s="11"/>
    </row>
    <row r="370" spans="17:17">
      <c r="Q370" s="11"/>
    </row>
    <row r="371" spans="17:17">
      <c r="Q371" s="11"/>
    </row>
    <row r="372" spans="17:17">
      <c r="Q372" s="11"/>
    </row>
    <row r="373" spans="17:17">
      <c r="Q373" s="11"/>
    </row>
    <row r="374" spans="17:17">
      <c r="Q374" s="11"/>
    </row>
    <row r="375" spans="17:17">
      <c r="Q375" s="11"/>
    </row>
    <row r="376" spans="17:17">
      <c r="Q376" s="11"/>
    </row>
    <row r="377" spans="17:17">
      <c r="Q377" s="11"/>
    </row>
    <row r="378" spans="17:17">
      <c r="Q378" s="11"/>
    </row>
    <row r="379" spans="17:17">
      <c r="Q379" s="11"/>
    </row>
    <row r="380" spans="17:17">
      <c r="Q380" s="11"/>
    </row>
    <row r="381" spans="17:17">
      <c r="Q381" s="11"/>
    </row>
    <row r="382" spans="17:17">
      <c r="Q382" s="11"/>
    </row>
    <row r="383" spans="17:17">
      <c r="Q383" s="11"/>
    </row>
    <row r="384" spans="17:17">
      <c r="Q384" s="11"/>
    </row>
    <row r="385" spans="17:17">
      <c r="Q385" s="11"/>
    </row>
    <row r="386" spans="17:17">
      <c r="Q386" s="11"/>
    </row>
    <row r="387" spans="17:17">
      <c r="Q387" s="11"/>
    </row>
    <row r="388" spans="17:17">
      <c r="Q388" s="11"/>
    </row>
    <row r="389" spans="17:17">
      <c r="Q389" s="11"/>
    </row>
    <row r="390" spans="17:17">
      <c r="Q390" s="11"/>
    </row>
    <row r="391" spans="17:17">
      <c r="Q391" s="11"/>
    </row>
    <row r="392" spans="17:17">
      <c r="Q392" s="11"/>
    </row>
    <row r="393" spans="17:17">
      <c r="Q393" s="11"/>
    </row>
    <row r="394" spans="17:17">
      <c r="Q394" s="11"/>
    </row>
    <row r="395" spans="17:17">
      <c r="Q395" s="11"/>
    </row>
    <row r="396" spans="17:17">
      <c r="Q396" s="11"/>
    </row>
    <row r="397" spans="17:17">
      <c r="Q397" s="11"/>
    </row>
    <row r="398" spans="17:17">
      <c r="Q398" s="11"/>
    </row>
    <row r="399" spans="17:17">
      <c r="Q399" s="11"/>
    </row>
    <row r="400" spans="17:17">
      <c r="Q400" s="11"/>
    </row>
    <row r="401" spans="17:17">
      <c r="Q401" s="11"/>
    </row>
    <row r="402" spans="17:17">
      <c r="Q402" s="11"/>
    </row>
    <row r="403" spans="17:17">
      <c r="Q403" s="11"/>
    </row>
    <row r="404" spans="17:17">
      <c r="Q404" s="11"/>
    </row>
    <row r="405" spans="17:17">
      <c r="Q405" s="11"/>
    </row>
    <row r="406" spans="17:17">
      <c r="Q406" s="11"/>
    </row>
    <row r="407" spans="17:17">
      <c r="Q407" s="11"/>
    </row>
    <row r="408" spans="17:17">
      <c r="Q408" s="11"/>
    </row>
    <row r="409" spans="17:17">
      <c r="Q409" s="11"/>
    </row>
    <row r="410" spans="17:17">
      <c r="Q410" s="11"/>
    </row>
    <row r="411" spans="17:17">
      <c r="Q411" s="11"/>
    </row>
    <row r="412" spans="17:17">
      <c r="Q412" s="11"/>
    </row>
    <row r="413" spans="17:17">
      <c r="Q413" s="11"/>
    </row>
    <row r="414" spans="17:17">
      <c r="Q414" s="11"/>
    </row>
    <row r="415" spans="17:17">
      <c r="Q415" s="11"/>
    </row>
    <row r="416" spans="17:17">
      <c r="Q416" s="11"/>
    </row>
    <row r="417" spans="17:17">
      <c r="Q417" s="11"/>
    </row>
    <row r="418" spans="17:17">
      <c r="Q418" s="11"/>
    </row>
    <row r="419" spans="17:17">
      <c r="Q419" s="11"/>
    </row>
    <row r="420" spans="17:17">
      <c r="Q420" s="11"/>
    </row>
    <row r="421" spans="17:17">
      <c r="Q421" s="11"/>
    </row>
    <row r="422" spans="17:17">
      <c r="Q422" s="11"/>
    </row>
    <row r="423" spans="17:17">
      <c r="Q423" s="11"/>
    </row>
    <row r="424" spans="17:17">
      <c r="Q424" s="11"/>
    </row>
    <row r="425" spans="17:17">
      <c r="Q425" s="11"/>
    </row>
    <row r="426" spans="17:17">
      <c r="Q426" s="11"/>
    </row>
    <row r="427" spans="17:17">
      <c r="Q427" s="11"/>
    </row>
    <row r="428" spans="17:17">
      <c r="Q428" s="11"/>
    </row>
    <row r="429" spans="17:17">
      <c r="Q429" s="11"/>
    </row>
    <row r="430" spans="17:17">
      <c r="Q430" s="11"/>
    </row>
    <row r="431" spans="17:17">
      <c r="Q431" s="11"/>
    </row>
    <row r="432" spans="17:17">
      <c r="Q432" s="11"/>
    </row>
    <row r="433" spans="17:17">
      <c r="Q433" s="11"/>
    </row>
    <row r="434" spans="17:17">
      <c r="Q434" s="11"/>
    </row>
    <row r="435" spans="17:17">
      <c r="Q435" s="11"/>
    </row>
    <row r="436" spans="17:17">
      <c r="Q436" s="11"/>
    </row>
    <row r="437" spans="17:17">
      <c r="Q437" s="11"/>
    </row>
    <row r="438" spans="17:17">
      <c r="Q438" s="11"/>
    </row>
    <row r="439" spans="17:17">
      <c r="Q439" s="11"/>
    </row>
    <row r="440" spans="17:17">
      <c r="Q440" s="11"/>
    </row>
    <row r="441" spans="17:17">
      <c r="Q441" s="11"/>
    </row>
    <row r="442" spans="17:17">
      <c r="Q442" s="11"/>
    </row>
    <row r="443" spans="17:17">
      <c r="Q443" s="11"/>
    </row>
    <row r="444" spans="17:17">
      <c r="Q444" s="11"/>
    </row>
    <row r="445" spans="17:17">
      <c r="Q445" s="11"/>
    </row>
    <row r="446" spans="17:17">
      <c r="Q446" s="11"/>
    </row>
    <row r="447" spans="17:17">
      <c r="Q447" s="11"/>
    </row>
    <row r="448" spans="17:17">
      <c r="Q448" s="11"/>
    </row>
    <row r="449" spans="17:17">
      <c r="Q449" s="11"/>
    </row>
    <row r="450" spans="17:17">
      <c r="Q450" s="11"/>
    </row>
    <row r="451" spans="17:17">
      <c r="Q451" s="11"/>
    </row>
    <row r="452" spans="17:17">
      <c r="Q452" s="11"/>
    </row>
    <row r="453" spans="17:17">
      <c r="Q453" s="11"/>
    </row>
    <row r="454" spans="17:17">
      <c r="Q454" s="11"/>
    </row>
    <row r="455" spans="17:17">
      <c r="Q455" s="11"/>
    </row>
    <row r="456" spans="17:17">
      <c r="Q456" s="11"/>
    </row>
    <row r="457" spans="17:17">
      <c r="Q457" s="11"/>
    </row>
    <row r="458" spans="17:17">
      <c r="Q458" s="11"/>
    </row>
    <row r="459" spans="17:17">
      <c r="Q459" s="11"/>
    </row>
    <row r="460" spans="17:17">
      <c r="Q460" s="11"/>
    </row>
    <row r="461" spans="17:17">
      <c r="Q461" s="11"/>
    </row>
    <row r="462" spans="17:17">
      <c r="Q462" s="11"/>
    </row>
    <row r="463" spans="17:17">
      <c r="Q463" s="11"/>
    </row>
    <row r="464" spans="17:17">
      <c r="Q464" s="11"/>
    </row>
    <row r="465" spans="17:17">
      <c r="Q465" s="11"/>
    </row>
    <row r="466" spans="17:17">
      <c r="Q466" s="11"/>
    </row>
    <row r="467" spans="17:17">
      <c r="Q467" s="11"/>
    </row>
    <row r="468" spans="17:17">
      <c r="Q468" s="11"/>
    </row>
    <row r="469" spans="17:17">
      <c r="Q469" s="11"/>
    </row>
    <row r="470" spans="17:17">
      <c r="Q470" s="11"/>
    </row>
    <row r="471" spans="17:17">
      <c r="Q471" s="11"/>
    </row>
    <row r="472" spans="17:17">
      <c r="Q472" s="11"/>
    </row>
    <row r="473" spans="17:17">
      <c r="Q473" s="11"/>
    </row>
    <row r="474" spans="17:17">
      <c r="Q474" s="11"/>
    </row>
    <row r="475" spans="17:17">
      <c r="Q475" s="11"/>
    </row>
    <row r="476" spans="17:17">
      <c r="Q476" s="11"/>
    </row>
    <row r="477" spans="17:17">
      <c r="Q477" s="11"/>
    </row>
    <row r="478" spans="17:17">
      <c r="Q478" s="11"/>
    </row>
    <row r="479" spans="17:17">
      <c r="Q479" s="11"/>
    </row>
    <row r="480" spans="17:17">
      <c r="Q480" s="11"/>
    </row>
    <row r="481" spans="17:17">
      <c r="Q481" s="11"/>
    </row>
    <row r="482" spans="17:17">
      <c r="Q482" s="11"/>
    </row>
    <row r="483" spans="17:17">
      <c r="Q483" s="11"/>
    </row>
    <row r="484" spans="17:17">
      <c r="Q484" s="11"/>
    </row>
    <row r="485" spans="17:17">
      <c r="Q485" s="11"/>
    </row>
    <row r="486" spans="17:17">
      <c r="Q486" s="11"/>
    </row>
    <row r="487" spans="17:17">
      <c r="Q487" s="11"/>
    </row>
    <row r="488" spans="17:17">
      <c r="Q488" s="11"/>
    </row>
    <row r="489" spans="17:17">
      <c r="Q489" s="11"/>
    </row>
    <row r="490" spans="17:17">
      <c r="Q490" s="11"/>
    </row>
    <row r="491" spans="17:17">
      <c r="Q491" s="11"/>
    </row>
    <row r="492" spans="17:17">
      <c r="Q492" s="11"/>
    </row>
    <row r="493" spans="17:17">
      <c r="Q493" s="11"/>
    </row>
    <row r="494" spans="17:17">
      <c r="Q494" s="11"/>
    </row>
    <row r="495" spans="17:17">
      <c r="Q495" s="11"/>
    </row>
    <row r="496" spans="17:17">
      <c r="Q496" s="11"/>
    </row>
    <row r="497" spans="17:17">
      <c r="Q497" s="11"/>
    </row>
    <row r="498" spans="17:17">
      <c r="Q498" s="11"/>
    </row>
    <row r="499" spans="17:17">
      <c r="Q499" s="11"/>
    </row>
    <row r="500" spans="17:17">
      <c r="Q500" s="11"/>
    </row>
    <row r="501" spans="17:17">
      <c r="Q501" s="11"/>
    </row>
    <row r="502" spans="17:17">
      <c r="Q502" s="11"/>
    </row>
    <row r="503" spans="17:17">
      <c r="Q503" s="11"/>
    </row>
    <row r="504" spans="17:17">
      <c r="Q504" s="11"/>
    </row>
  </sheetData>
  <autoFilter ref="A20:Q301"/>
  <mergeCells count="32">
    <mergeCell ref="G18:G19"/>
    <mergeCell ref="L17:L19"/>
    <mergeCell ref="G17:H17"/>
    <mergeCell ref="F17:F19"/>
    <mergeCell ref="D11:D19"/>
    <mergeCell ref="E28:M28"/>
    <mergeCell ref="N28:P28"/>
    <mergeCell ref="P11:P19"/>
    <mergeCell ref="O17:O19"/>
    <mergeCell ref="J11:O16"/>
    <mergeCell ref="M17:N17"/>
    <mergeCell ref="I17:I19"/>
    <mergeCell ref="J17:J19"/>
    <mergeCell ref="B7:P7"/>
    <mergeCell ref="A8:B8"/>
    <mergeCell ref="A26:B26"/>
    <mergeCell ref="B11:B19"/>
    <mergeCell ref="C11:C19"/>
    <mergeCell ref="H18:H19"/>
    <mergeCell ref="E11:I16"/>
    <mergeCell ref="E17:E19"/>
    <mergeCell ref="A11:A19"/>
    <mergeCell ref="S11:V11"/>
    <mergeCell ref="U17:V17"/>
    <mergeCell ref="M18:M19"/>
    <mergeCell ref="N18:N19"/>
    <mergeCell ref="O1:P1"/>
    <mergeCell ref="O2:P3"/>
    <mergeCell ref="O4:P4"/>
    <mergeCell ref="B6:P6"/>
    <mergeCell ref="K17:K19"/>
    <mergeCell ref="A9:B9"/>
  </mergeCells>
  <phoneticPr fontId="0" type="noConversion"/>
  <printOptions horizontalCentered="1"/>
  <pageMargins left="0" right="0" top="0.196850393700787" bottom="0" header="0" footer="0"/>
  <pageSetup paperSize="9" scale="4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T30"/>
  <sheetViews>
    <sheetView showZeros="0" view="pageBreakPreview" topLeftCell="B11" zoomScale="50" zoomScaleSheetLayoutView="50" workbookViewId="0">
      <selection activeCell="I22" sqref="I22"/>
    </sheetView>
  </sheetViews>
  <sheetFormatPr defaultRowHeight="15.5" outlineLevelRow="1"/>
  <cols>
    <col min="1" max="1" width="0" hidden="1" customWidth="1"/>
    <col min="2" max="2" width="6.54296875" style="172" customWidth="1"/>
    <col min="3" max="3" width="19" style="172" customWidth="1"/>
    <col min="4" max="4" width="49.1796875" style="173" customWidth="1"/>
    <col min="5" max="10" width="39.453125" style="173" customWidth="1"/>
    <col min="11" max="11" width="34.08984375" style="173" customWidth="1"/>
    <col min="12" max="12" width="23.54296875" customWidth="1"/>
    <col min="13" max="13" width="21.6328125" customWidth="1"/>
    <col min="14" max="14" width="9" bestFit="1" customWidth="1"/>
    <col min="15" max="15" width="13.90625" bestFit="1" customWidth="1"/>
    <col min="17" max="18" width="18.90625" customWidth="1"/>
  </cols>
  <sheetData>
    <row r="1" spans="2:20" s="144" customFormat="1" ht="22.25" customHeight="1">
      <c r="B1" s="158"/>
      <c r="C1" s="158"/>
      <c r="D1" s="159"/>
      <c r="E1" s="159"/>
      <c r="F1" s="159"/>
      <c r="I1" s="159"/>
      <c r="J1" s="210"/>
      <c r="K1" s="210" t="s">
        <v>48</v>
      </c>
      <c r="L1" s="145"/>
    </row>
    <row r="2" spans="2:20" s="144" customFormat="1" ht="54.65" customHeight="1">
      <c r="B2" s="160"/>
      <c r="C2" s="160"/>
      <c r="D2" s="161"/>
      <c r="E2" s="161"/>
      <c r="F2" s="161"/>
      <c r="I2" s="161"/>
      <c r="J2" s="210"/>
      <c r="K2" s="210" t="s">
        <v>79</v>
      </c>
      <c r="L2" s="145"/>
    </row>
    <row r="3" spans="2:20" s="159" customFormat="1" ht="44.4" customHeight="1">
      <c r="B3" s="162"/>
      <c r="C3" s="258" t="s">
        <v>80</v>
      </c>
      <c r="D3" s="258"/>
      <c r="E3" s="258"/>
      <c r="F3" s="258"/>
      <c r="G3" s="258"/>
      <c r="H3" s="258"/>
      <c r="I3" s="258"/>
      <c r="J3" s="258"/>
      <c r="K3" s="258"/>
      <c r="L3" s="175"/>
      <c r="M3" s="175"/>
      <c r="N3" s="175"/>
      <c r="O3" s="175"/>
      <c r="P3" s="175"/>
      <c r="Q3" s="175"/>
      <c r="R3" s="175"/>
    </row>
    <row r="4" spans="2:20" s="159" customFormat="1" ht="52.75" hidden="1" customHeight="1">
      <c r="B4" s="176"/>
      <c r="C4" s="176"/>
      <c r="D4" s="176"/>
      <c r="E4" s="176"/>
      <c r="F4" s="176"/>
      <c r="G4" s="177" t="s">
        <v>33</v>
      </c>
      <c r="H4" s="176"/>
      <c r="I4" s="176"/>
      <c r="J4" s="176"/>
      <c r="K4" s="177" t="s">
        <v>33</v>
      </c>
    </row>
    <row r="5" spans="2:20" s="159" customFormat="1" ht="53.4" customHeight="1">
      <c r="B5" s="256" t="s">
        <v>34</v>
      </c>
      <c r="C5" s="256" t="s">
        <v>41</v>
      </c>
      <c r="D5" s="256" t="s">
        <v>42</v>
      </c>
      <c r="E5" s="256" t="s">
        <v>70</v>
      </c>
      <c r="F5" s="256"/>
      <c r="G5" s="256"/>
      <c r="H5" s="235" t="s">
        <v>43</v>
      </c>
      <c r="I5" s="235"/>
      <c r="J5" s="235"/>
      <c r="K5" s="259" t="s">
        <v>81</v>
      </c>
    </row>
    <row r="6" spans="2:20" s="173" customFormat="1" ht="32" customHeight="1">
      <c r="B6" s="256"/>
      <c r="C6" s="256"/>
      <c r="D6" s="256"/>
      <c r="E6" s="256" t="s">
        <v>44</v>
      </c>
      <c r="F6" s="256"/>
      <c r="G6" s="256"/>
      <c r="H6" s="235" t="s">
        <v>63</v>
      </c>
      <c r="I6" s="235" t="s">
        <v>64</v>
      </c>
      <c r="J6" s="256" t="s">
        <v>69</v>
      </c>
      <c r="K6" s="259"/>
    </row>
    <row r="7" spans="2:20" s="173" customFormat="1" ht="122" customHeight="1">
      <c r="B7" s="256"/>
      <c r="C7" s="256"/>
      <c r="D7" s="256"/>
      <c r="E7" s="256" t="s">
        <v>50</v>
      </c>
      <c r="F7" s="256" t="s">
        <v>51</v>
      </c>
      <c r="G7" s="256" t="s">
        <v>52</v>
      </c>
      <c r="H7" s="235"/>
      <c r="I7" s="235"/>
      <c r="J7" s="256"/>
      <c r="K7" s="259"/>
    </row>
    <row r="8" spans="2:20" s="178" customFormat="1" ht="373.25" customHeight="1">
      <c r="B8" s="256"/>
      <c r="C8" s="256"/>
      <c r="D8" s="256"/>
      <c r="E8" s="256"/>
      <c r="F8" s="256"/>
      <c r="G8" s="256"/>
      <c r="H8" s="235"/>
      <c r="I8" s="235"/>
      <c r="J8" s="256"/>
      <c r="K8" s="259"/>
    </row>
    <row r="9" spans="2:20" s="182" customFormat="1" ht="44" customHeight="1">
      <c r="B9" s="179"/>
      <c r="C9" s="179"/>
      <c r="D9" s="179"/>
      <c r="E9" s="180" t="s">
        <v>66</v>
      </c>
      <c r="F9" s="180" t="s">
        <v>67</v>
      </c>
      <c r="G9" s="180" t="s">
        <v>68</v>
      </c>
      <c r="H9" s="180" t="s">
        <v>83</v>
      </c>
      <c r="I9" s="180" t="s">
        <v>84</v>
      </c>
      <c r="J9" s="180" t="s">
        <v>85</v>
      </c>
      <c r="K9" s="181"/>
    </row>
    <row r="10" spans="2:20" s="159" customFormat="1" ht="57" customHeight="1" outlineLevel="1">
      <c r="B10" s="183">
        <v>1</v>
      </c>
      <c r="C10" s="179">
        <v>1354400000</v>
      </c>
      <c r="D10" s="184" t="s">
        <v>71</v>
      </c>
      <c r="E10" s="185"/>
      <c r="F10" s="185"/>
      <c r="G10" s="185"/>
      <c r="H10" s="186"/>
      <c r="I10" s="186">
        <v>1879459.27</v>
      </c>
      <c r="J10" s="225"/>
      <c r="K10" s="188">
        <f t="shared" ref="K10:K15" si="0">H10+I10+J10</f>
        <v>1879459.27</v>
      </c>
    </row>
    <row r="11" spans="2:20" s="159" customFormat="1" ht="57" customHeight="1" outlineLevel="1">
      <c r="B11" s="183">
        <v>2</v>
      </c>
      <c r="C11" s="179">
        <v>1357600000</v>
      </c>
      <c r="D11" s="184" t="s">
        <v>86</v>
      </c>
      <c r="E11" s="185"/>
      <c r="F11" s="185"/>
      <c r="G11" s="185"/>
      <c r="H11" s="186"/>
      <c r="I11" s="186">
        <v>1976225.94</v>
      </c>
      <c r="J11" s="225"/>
      <c r="K11" s="188">
        <f t="shared" si="0"/>
        <v>1976225.94</v>
      </c>
    </row>
    <row r="12" spans="2:20" s="159" customFormat="1" ht="57" customHeight="1" outlineLevel="1">
      <c r="B12" s="183">
        <v>3</v>
      </c>
      <c r="C12" s="179">
        <v>1356300000</v>
      </c>
      <c r="D12" s="184" t="s">
        <v>72</v>
      </c>
      <c r="E12" s="185"/>
      <c r="F12" s="185"/>
      <c r="G12" s="185"/>
      <c r="H12" s="186">
        <v>4371166.8899999997</v>
      </c>
      <c r="I12" s="186">
        <v>37019817.130000003</v>
      </c>
      <c r="J12" s="225"/>
      <c r="K12" s="188">
        <f t="shared" si="0"/>
        <v>41390984.020000003</v>
      </c>
    </row>
    <row r="13" spans="2:20" s="159" customFormat="1" ht="57" customHeight="1" outlineLevel="1">
      <c r="B13" s="183">
        <v>4</v>
      </c>
      <c r="C13" s="179">
        <v>1358100000</v>
      </c>
      <c r="D13" s="184" t="s">
        <v>73</v>
      </c>
      <c r="E13" s="185"/>
      <c r="F13" s="185"/>
      <c r="G13" s="185"/>
      <c r="H13" s="186"/>
      <c r="I13" s="186">
        <v>1544756.27</v>
      </c>
      <c r="J13" s="225"/>
      <c r="K13" s="188">
        <f t="shared" si="0"/>
        <v>1544756.27</v>
      </c>
    </row>
    <row r="14" spans="2:20" s="159" customFormat="1" ht="57" customHeight="1" outlineLevel="1">
      <c r="B14" s="183">
        <v>5</v>
      </c>
      <c r="C14" s="179">
        <v>1356500000</v>
      </c>
      <c r="D14" s="184" t="s">
        <v>87</v>
      </c>
      <c r="E14" s="185"/>
      <c r="F14" s="185"/>
      <c r="G14" s="185"/>
      <c r="H14" s="186"/>
      <c r="I14" s="186">
        <v>2998416.15</v>
      </c>
      <c r="J14" s="225"/>
      <c r="K14" s="188">
        <f t="shared" si="0"/>
        <v>2998416.15</v>
      </c>
    </row>
    <row r="15" spans="2:20" s="159" customFormat="1" ht="45.65" customHeight="1" outlineLevel="1">
      <c r="B15" s="183">
        <v>6</v>
      </c>
      <c r="C15" s="179">
        <v>1358700000</v>
      </c>
      <c r="D15" s="184" t="s">
        <v>74</v>
      </c>
      <c r="E15" s="185"/>
      <c r="F15" s="185"/>
      <c r="G15" s="185"/>
      <c r="H15" s="186"/>
      <c r="I15" s="186">
        <v>5030805.5599999996</v>
      </c>
      <c r="J15" s="225"/>
      <c r="K15" s="188">
        <f t="shared" si="0"/>
        <v>5030805.5599999996</v>
      </c>
    </row>
    <row r="16" spans="2:20" s="173" customFormat="1" ht="37.25" customHeight="1">
      <c r="B16" s="183">
        <v>7</v>
      </c>
      <c r="C16" s="189"/>
      <c r="D16" s="190" t="s">
        <v>45</v>
      </c>
      <c r="E16" s="191">
        <v>0</v>
      </c>
      <c r="F16" s="191">
        <v>0</v>
      </c>
      <c r="G16" s="191">
        <v>0</v>
      </c>
      <c r="H16" s="188">
        <f>SUM(H10:H15)</f>
        <v>4371166.8899999997</v>
      </c>
      <c r="I16" s="188">
        <f>SUM(I10:I15)</f>
        <v>50449480.320000008</v>
      </c>
      <c r="J16" s="188">
        <f>SUM(J10:J15)</f>
        <v>0</v>
      </c>
      <c r="K16" s="188">
        <f>SUM(K10:K15)</f>
        <v>54820647.210000008</v>
      </c>
      <c r="L16" s="192"/>
      <c r="M16" s="193"/>
      <c r="O16" s="194"/>
      <c r="Q16" s="194"/>
      <c r="R16" s="194"/>
      <c r="T16" s="194"/>
    </row>
    <row r="17" spans="2:20" s="159" customFormat="1" ht="39.65" customHeight="1" outlineLevel="1">
      <c r="B17" s="183">
        <v>8</v>
      </c>
      <c r="C17" s="179">
        <v>1332120000</v>
      </c>
      <c r="D17" s="184" t="s">
        <v>75</v>
      </c>
      <c r="E17" s="185"/>
      <c r="F17" s="185"/>
      <c r="G17" s="185"/>
      <c r="H17" s="186"/>
      <c r="I17" s="186">
        <v>1976225.94</v>
      </c>
      <c r="J17" s="225"/>
      <c r="K17" s="188">
        <f>H17+I17+J17</f>
        <v>1976225.94</v>
      </c>
    </row>
    <row r="18" spans="2:20" s="159" customFormat="1" ht="39.65" customHeight="1" outlineLevel="1">
      <c r="B18" s="183">
        <v>9</v>
      </c>
      <c r="C18" s="179">
        <v>1330720000</v>
      </c>
      <c r="D18" s="184" t="s">
        <v>76</v>
      </c>
      <c r="E18" s="185"/>
      <c r="F18" s="185"/>
      <c r="G18" s="185"/>
      <c r="H18" s="186"/>
      <c r="I18" s="186">
        <v>2839165.29</v>
      </c>
      <c r="J18" s="225"/>
      <c r="K18" s="188">
        <f>H18+I18+J18</f>
        <v>2839165.29</v>
      </c>
    </row>
    <row r="19" spans="2:20" s="159" customFormat="1" ht="39.65" customHeight="1" outlineLevel="1">
      <c r="B19" s="183">
        <v>10</v>
      </c>
      <c r="C19" s="179">
        <v>1331820000</v>
      </c>
      <c r="D19" s="184" t="s">
        <v>77</v>
      </c>
      <c r="E19" s="185"/>
      <c r="F19" s="185"/>
      <c r="G19" s="185"/>
      <c r="H19" s="186"/>
      <c r="I19" s="186">
        <v>1544756.26</v>
      </c>
      <c r="J19" s="225"/>
      <c r="K19" s="188">
        <f>H19+I19+J19</f>
        <v>1544756.26</v>
      </c>
    </row>
    <row r="20" spans="2:20" s="159" customFormat="1" ht="39.65" customHeight="1" outlineLevel="1">
      <c r="B20" s="183">
        <v>11</v>
      </c>
      <c r="C20" s="179">
        <v>1332220000</v>
      </c>
      <c r="D20" s="184" t="s">
        <v>78</v>
      </c>
      <c r="E20" s="185"/>
      <c r="F20" s="185"/>
      <c r="G20" s="185"/>
      <c r="H20" s="186"/>
      <c r="I20" s="186">
        <v>2407695.62</v>
      </c>
      <c r="J20" s="225"/>
      <c r="K20" s="188">
        <f>H20+I20+J20</f>
        <v>2407695.62</v>
      </c>
    </row>
    <row r="21" spans="2:20" s="173" customFormat="1" ht="39.65" customHeight="1">
      <c r="B21" s="183">
        <v>12</v>
      </c>
      <c r="C21" s="189"/>
      <c r="D21" s="190" t="s">
        <v>82</v>
      </c>
      <c r="E21" s="191">
        <v>0</v>
      </c>
      <c r="F21" s="191">
        <v>0</v>
      </c>
      <c r="G21" s="191">
        <v>0</v>
      </c>
      <c r="H21" s="188">
        <f>SUM(H17:H20)</f>
        <v>0</v>
      </c>
      <c r="I21" s="188">
        <f>SUM(I17:I20)</f>
        <v>8767843.1099999994</v>
      </c>
      <c r="J21" s="188">
        <f>SUM(J17:J20)</f>
        <v>0</v>
      </c>
      <c r="K21" s="188">
        <f>SUM(K17:K20)</f>
        <v>8767843.1099999994</v>
      </c>
      <c r="L21" s="192"/>
      <c r="M21" s="193"/>
      <c r="O21" s="194"/>
      <c r="Q21" s="194"/>
      <c r="R21" s="194"/>
      <c r="T21" s="194"/>
    </row>
    <row r="22" spans="2:20" s="173" customFormat="1" ht="37.25" customHeight="1">
      <c r="B22" s="183">
        <v>13</v>
      </c>
      <c r="C22" s="179">
        <v>1310000000</v>
      </c>
      <c r="D22" s="195" t="s">
        <v>46</v>
      </c>
      <c r="E22" s="185"/>
      <c r="F22" s="185"/>
      <c r="G22" s="185"/>
      <c r="H22" s="221">
        <v>-1979418.89</v>
      </c>
      <c r="I22" s="221">
        <f>616512.97+12.6</f>
        <v>616525.56999999995</v>
      </c>
      <c r="J22" s="186">
        <v>60271</v>
      </c>
      <c r="K22" s="188">
        <f>H22+I22+J22</f>
        <v>-1302622.3199999998</v>
      </c>
      <c r="L22" s="192"/>
      <c r="M22" s="193"/>
      <c r="Q22" s="194"/>
      <c r="R22" s="194"/>
      <c r="T22" s="194"/>
    </row>
    <row r="23" spans="2:20" s="173" customFormat="1" ht="37.25" customHeight="1">
      <c r="B23" s="183">
        <v>14</v>
      </c>
      <c r="C23" s="196"/>
      <c r="D23" s="195" t="s">
        <v>47</v>
      </c>
      <c r="E23" s="186">
        <v>59833849</v>
      </c>
      <c r="F23" s="221">
        <v>2391748</v>
      </c>
      <c r="G23" s="186">
        <v>60271</v>
      </c>
      <c r="H23" s="221"/>
      <c r="I23" s="222"/>
      <c r="J23" s="187"/>
      <c r="K23" s="188">
        <f>H23+I23+J23</f>
        <v>0</v>
      </c>
      <c r="L23" s="192"/>
      <c r="M23" s="193"/>
      <c r="Q23" s="194"/>
      <c r="R23" s="194"/>
      <c r="T23" s="194"/>
    </row>
    <row r="24" spans="2:20" s="201" customFormat="1" ht="36" customHeight="1">
      <c r="B24" s="257" t="s">
        <v>30</v>
      </c>
      <c r="C24" s="257"/>
      <c r="D24" s="257"/>
      <c r="E24" s="197">
        <f>SUM(E23:E23)</f>
        <v>59833849</v>
      </c>
      <c r="F24" s="197">
        <f>SUM(F23:F23)</f>
        <v>2391748</v>
      </c>
      <c r="G24" s="197">
        <f>SUM(G23:G23)</f>
        <v>60271</v>
      </c>
      <c r="H24" s="186">
        <f>H16+H22+H21</f>
        <v>2391748</v>
      </c>
      <c r="I24" s="197">
        <f>I16+I22+I21</f>
        <v>59833849.000000007</v>
      </c>
      <c r="J24" s="197">
        <f>J16+J22+J21</f>
        <v>60271</v>
      </c>
      <c r="K24" s="197">
        <f>K16+K22+K21</f>
        <v>62285868.000000007</v>
      </c>
      <c r="L24" s="198"/>
      <c r="M24" s="199"/>
      <c r="N24" s="200"/>
      <c r="Q24" s="194"/>
      <c r="R24" s="194"/>
      <c r="T24" s="194"/>
    </row>
    <row r="25" spans="2:20" s="147" customFormat="1" ht="51" customHeight="1">
      <c r="B25" s="202"/>
      <c r="C25" s="202"/>
      <c r="D25" s="203"/>
      <c r="E25" s="204"/>
      <c r="F25" s="203"/>
      <c r="G25" s="203"/>
      <c r="H25" s="205"/>
      <c r="I25" s="206"/>
      <c r="J25" s="205"/>
      <c r="K25" s="207"/>
      <c r="L25" s="208"/>
      <c r="M25" s="209"/>
    </row>
    <row r="26" spans="2:20" s="147" customFormat="1" ht="45.75" customHeight="1">
      <c r="B26" s="148"/>
      <c r="C26" s="148"/>
      <c r="D26" s="149"/>
      <c r="E26" s="149"/>
      <c r="F26" s="149"/>
      <c r="G26" s="149"/>
      <c r="H26" s="149"/>
      <c r="I26" s="220"/>
      <c r="J26" s="149"/>
      <c r="K26" s="150"/>
      <c r="L26" s="151"/>
    </row>
    <row r="27" spans="2:20" s="153" customFormat="1" ht="15">
      <c r="B27" s="163"/>
      <c r="C27" s="163"/>
      <c r="D27" s="164"/>
      <c r="E27" s="164"/>
      <c r="F27" s="165">
        <f>59833849-G28</f>
        <v>12.614999994635582</v>
      </c>
      <c r="G27" s="164"/>
      <c r="H27" s="165"/>
      <c r="I27" s="165"/>
      <c r="J27" s="165"/>
      <c r="K27" s="152"/>
      <c r="L27" s="152"/>
    </row>
    <row r="28" spans="2:20" s="153" customFormat="1" ht="15">
      <c r="B28" s="163"/>
      <c r="C28" s="163"/>
      <c r="D28" s="164"/>
      <c r="E28" s="164"/>
      <c r="F28" s="164"/>
      <c r="G28" s="165">
        <v>59833836.385000005</v>
      </c>
      <c r="H28" s="223"/>
      <c r="I28" s="166"/>
      <c r="J28" s="166"/>
    </row>
    <row r="29" spans="2:20">
      <c r="B29" s="167"/>
      <c r="C29" s="167"/>
      <c r="D29" s="168">
        <f>+D28-D24</f>
        <v>0</v>
      </c>
      <c r="E29" s="168"/>
      <c r="F29" s="168"/>
      <c r="G29" s="168"/>
      <c r="H29" s="169"/>
      <c r="I29" s="169"/>
      <c r="J29" s="169"/>
      <c r="K29" s="146"/>
      <c r="L29" s="146"/>
    </row>
    <row r="30" spans="2:20">
      <c r="B30" s="167"/>
      <c r="C30" s="167"/>
      <c r="D30" s="170"/>
      <c r="E30" s="170"/>
      <c r="F30" s="170"/>
      <c r="G30" s="224">
        <f>4371166.89-H24</f>
        <v>1979418.8899999997</v>
      </c>
      <c r="H30" s="170"/>
      <c r="I30" s="170"/>
      <c r="J30" s="170"/>
      <c r="K30" s="171"/>
    </row>
  </sheetData>
  <mergeCells count="15">
    <mergeCell ref="C3:K3"/>
    <mergeCell ref="K5:K8"/>
    <mergeCell ref="E6:G6"/>
    <mergeCell ref="H5:J5"/>
    <mergeCell ref="I6:I8"/>
    <mergeCell ref="J6:J8"/>
    <mergeCell ref="H6:H8"/>
    <mergeCell ref="B5:B8"/>
    <mergeCell ref="C5:C8"/>
    <mergeCell ref="D5:D8"/>
    <mergeCell ref="E5:G5"/>
    <mergeCell ref="B24:D24"/>
    <mergeCell ref="E7:E8"/>
    <mergeCell ref="F7:F8"/>
    <mergeCell ref="G7:G8"/>
  </mergeCells>
  <phoneticPr fontId="0" type="noConversion"/>
  <printOptions horizontalCentered="1"/>
  <pageMargins left="0.15" right="0" top="0.15" bottom="0" header="0" footer="0"/>
  <pageSetup paperSize="9" scale="35" fitToHeight="2" orientation="landscape" r:id="rId1"/>
  <headerFooter alignWithMargins="0"/>
  <ignoredErrors>
    <ignoredError sqref="K21 K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6</vt:i4>
      </vt:variant>
    </vt:vector>
  </HeadingPairs>
  <TitlesOfParts>
    <vt:vector size="9" baseType="lpstr">
      <vt:lpstr>Додаток 1</vt:lpstr>
      <vt:lpstr>Додаток 2</vt:lpstr>
      <vt:lpstr>Додаток 3</vt:lpstr>
      <vt:lpstr>'Додаток 1'!Заголовки_для_друку</vt:lpstr>
      <vt:lpstr>'Додаток 2'!Заголовки_для_друку</vt:lpstr>
      <vt:lpstr>'Додаток 3'!Заголовки_для_друку</vt:lpstr>
      <vt:lpstr>'Додаток 1'!Область_друку</vt:lpstr>
      <vt:lpstr>'Додаток 2'!Область_друку</vt:lpstr>
      <vt:lpstr>'Додаток 3'!Область_друку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2023-06-13T14:10:02Z</cp:lastPrinted>
  <dcterms:created xsi:type="dcterms:W3CDTF">2001-11-23T10:13:52Z</dcterms:created>
  <dcterms:modified xsi:type="dcterms:W3CDTF">2024-01-08T15:20:53Z</dcterms:modified>
</cp:coreProperties>
</file>