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10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480" yWindow="48" windowWidth="18180" windowHeight="7836" firstSheet="1" activeTab="2"/>
  </bookViews>
  <sheets>
    <sheet name="за видами надходжень" sheetId="6" r:id="rId1"/>
    <sheet name="РАЗОМ з-ф" sheetId="1" r:id="rId2"/>
    <sheet name="дотац по АТО" sheetId="7" r:id="rId3"/>
  </sheets>
  <externalReferences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</externalReferences>
  <definedNames>
    <definedName name="_Б21000" localSheetId="2">#REF!</definedName>
    <definedName name="_Б21000" localSheetId="0">#REF!</definedName>
    <definedName name="_Б21000">#REF!</definedName>
    <definedName name="_Б22000" localSheetId="2">#REF!</definedName>
    <definedName name="_Б22000" localSheetId="0">#REF!</definedName>
    <definedName name="_Б22000">#REF!</definedName>
    <definedName name="_Б22100" localSheetId="2">#REF!</definedName>
    <definedName name="_Б22100" localSheetId="0">#REF!</definedName>
    <definedName name="_Б22100">#REF!</definedName>
    <definedName name="_Б22110" localSheetId="2">#REF!</definedName>
    <definedName name="_Б22110" localSheetId="0">#REF!</definedName>
    <definedName name="_Б22110">#REF!</definedName>
    <definedName name="_Б22111" localSheetId="2">#REF!</definedName>
    <definedName name="_Б22111" localSheetId="0">#REF!</definedName>
    <definedName name="_Б22111">#REF!</definedName>
    <definedName name="_Б22112" localSheetId="2">#REF!</definedName>
    <definedName name="_Б22112" localSheetId="0">#REF!</definedName>
    <definedName name="_Б22112">#REF!</definedName>
    <definedName name="_Б22113">#REF!</definedName>
    <definedName name="_Б22200" localSheetId="2">#REF!</definedName>
    <definedName name="_Б22200" localSheetId="0">#REF!</definedName>
    <definedName name="_Б22200">#REF!</definedName>
    <definedName name="_Б23000" localSheetId="2">#REF!</definedName>
    <definedName name="_Б23000" localSheetId="0">#REF!</definedName>
    <definedName name="_Б23000">#REF!</definedName>
    <definedName name="_Б24000" localSheetId="2">#REF!</definedName>
    <definedName name="_Б24000" localSheetId="0">#REF!</definedName>
    <definedName name="_Б24000">#REF!</definedName>
    <definedName name="_Б25000" localSheetId="2">#REF!</definedName>
    <definedName name="_Б25000" localSheetId="0">#REF!</definedName>
    <definedName name="_Б25000">#REF!</definedName>
    <definedName name="_Б25003" localSheetId="2">#REF!</definedName>
    <definedName name="_Б25003" localSheetId="0">#REF!</definedName>
    <definedName name="_Б25003">#REF!</definedName>
    <definedName name="_Б41000" localSheetId="2">#REF!</definedName>
    <definedName name="_Б41000" localSheetId="0">#REF!</definedName>
    <definedName name="_Б41000">#REF!</definedName>
    <definedName name="_Б42000" localSheetId="2">#REF!</definedName>
    <definedName name="_Б42000" localSheetId="0">#REF!</definedName>
    <definedName name="_Б42000">#REF!</definedName>
    <definedName name="_Б43000" localSheetId="2">#REF!</definedName>
    <definedName name="_Б43000" localSheetId="0">#REF!</definedName>
    <definedName name="_Б43000">#REF!</definedName>
    <definedName name="_Б44000" localSheetId="2">#REF!</definedName>
    <definedName name="_Б44000" localSheetId="0">#REF!</definedName>
    <definedName name="_Б44000">#REF!</definedName>
    <definedName name="_Б45000" localSheetId="2">#REF!</definedName>
    <definedName name="_Б45000" localSheetId="0">#REF!</definedName>
    <definedName name="_Б45000">#REF!</definedName>
    <definedName name="_Б46000" localSheetId="2">#REF!</definedName>
    <definedName name="_Б46000" localSheetId="0">#REF!</definedName>
    <definedName name="_Б46000">#REF!</definedName>
    <definedName name="_В010100" localSheetId="2">#REF!</definedName>
    <definedName name="_В010100" localSheetId="0">#REF!</definedName>
    <definedName name="_В010100">#REF!</definedName>
    <definedName name="_В010200" localSheetId="2">#REF!</definedName>
    <definedName name="_В010200" localSheetId="0">#REF!</definedName>
    <definedName name="_В010200">#REF!</definedName>
    <definedName name="_В040000" localSheetId="2">#REF!</definedName>
    <definedName name="_В040000" localSheetId="0">#REF!</definedName>
    <definedName name="_В040000">#REF!</definedName>
    <definedName name="_В050000" localSheetId="2">#REF!</definedName>
    <definedName name="_В050000" localSheetId="0">#REF!</definedName>
    <definedName name="_В050000">#REF!</definedName>
    <definedName name="_В060000" localSheetId="2">#REF!</definedName>
    <definedName name="_В060000" localSheetId="0">#REF!</definedName>
    <definedName name="_В060000">#REF!</definedName>
    <definedName name="_В070000" localSheetId="2">#REF!</definedName>
    <definedName name="_В070000" localSheetId="0">#REF!</definedName>
    <definedName name="_В070000">#REF!</definedName>
    <definedName name="_В080000" localSheetId="2">#REF!</definedName>
    <definedName name="_В080000" localSheetId="0">#REF!</definedName>
    <definedName name="_В080000">#REF!</definedName>
    <definedName name="_В090000" localSheetId="2">#REF!</definedName>
    <definedName name="_В090000" localSheetId="0">#REF!</definedName>
    <definedName name="_В090000">#REF!</definedName>
    <definedName name="_В090200" localSheetId="2">#REF!</definedName>
    <definedName name="_В090200" localSheetId="0">#REF!</definedName>
    <definedName name="_В090200">#REF!</definedName>
    <definedName name="_В090201" localSheetId="2">#REF!</definedName>
    <definedName name="_В090201" localSheetId="0">#REF!</definedName>
    <definedName name="_В090201">#REF!</definedName>
    <definedName name="_В090202" localSheetId="2">#REF!</definedName>
    <definedName name="_В090202" localSheetId="0">#REF!</definedName>
    <definedName name="_В090202">#REF!</definedName>
    <definedName name="_В090203" localSheetId="2">#REF!</definedName>
    <definedName name="_В090203" localSheetId="0">#REF!</definedName>
    <definedName name="_В090203">#REF!</definedName>
    <definedName name="_В090300" localSheetId="2">#REF!</definedName>
    <definedName name="_В090300" localSheetId="0">#REF!</definedName>
    <definedName name="_В090300">#REF!</definedName>
    <definedName name="_В090301" localSheetId="2">#REF!</definedName>
    <definedName name="_В090301" localSheetId="0">#REF!</definedName>
    <definedName name="_В090301">#REF!</definedName>
    <definedName name="_В090302" localSheetId="2">#REF!</definedName>
    <definedName name="_В090302" localSheetId="0">#REF!</definedName>
    <definedName name="_В090302">#REF!</definedName>
    <definedName name="_В090303" localSheetId="2">#REF!</definedName>
    <definedName name="_В090303" localSheetId="0">#REF!</definedName>
    <definedName name="_В090303">#REF!</definedName>
    <definedName name="_В090304" localSheetId="2">#REF!</definedName>
    <definedName name="_В090304" localSheetId="0">#REF!</definedName>
    <definedName name="_В090304">#REF!</definedName>
    <definedName name="_В090305" localSheetId="2">#REF!</definedName>
    <definedName name="_В090305" localSheetId="0">#REF!</definedName>
    <definedName name="_В090305">#REF!</definedName>
    <definedName name="_В090306" localSheetId="2">#REF!</definedName>
    <definedName name="_В090306" localSheetId="0">#REF!</definedName>
    <definedName name="_В090306">#REF!</definedName>
    <definedName name="_В090307" localSheetId="2">#REF!</definedName>
    <definedName name="_В090307" localSheetId="0">#REF!</definedName>
    <definedName name="_В090307">#REF!</definedName>
    <definedName name="_В090400" localSheetId="2">#REF!</definedName>
    <definedName name="_В090400" localSheetId="0">#REF!</definedName>
    <definedName name="_В090400">#REF!</definedName>
    <definedName name="_В090405" localSheetId="2">#REF!</definedName>
    <definedName name="_В090405" localSheetId="0">#REF!</definedName>
    <definedName name="_В090405">#REF!</definedName>
    <definedName name="_В090412" localSheetId="2">#REF!</definedName>
    <definedName name="_В090412" localSheetId="0">#REF!</definedName>
    <definedName name="_В090412">#REF!</definedName>
    <definedName name="_В090601" localSheetId="2">#REF!</definedName>
    <definedName name="_В090601" localSheetId="0">#REF!</definedName>
    <definedName name="_В090601">#REF!</definedName>
    <definedName name="_В090700" localSheetId="2">#REF!</definedName>
    <definedName name="_В090700" localSheetId="0">#REF!</definedName>
    <definedName name="_В090700">#REF!</definedName>
    <definedName name="_В090900" localSheetId="2">#REF!</definedName>
    <definedName name="_В090900" localSheetId="0">#REF!</definedName>
    <definedName name="_В090900">#REF!</definedName>
    <definedName name="_В091100" localSheetId="2">#REF!</definedName>
    <definedName name="_В091100" localSheetId="0">#REF!</definedName>
    <definedName name="_В091100">#REF!</definedName>
    <definedName name="_В091200" localSheetId="2">#REF!</definedName>
    <definedName name="_В091200" localSheetId="0">#REF!</definedName>
    <definedName name="_В091200">#REF!</definedName>
    <definedName name="_В100000" localSheetId="2">#REF!</definedName>
    <definedName name="_В100000" localSheetId="0">#REF!</definedName>
    <definedName name="_В100000">#REF!</definedName>
    <definedName name="_В100100" localSheetId="2">#REF!</definedName>
    <definedName name="_В100100" localSheetId="0">#REF!</definedName>
    <definedName name="_В100100">#REF!</definedName>
    <definedName name="_В100103" localSheetId="2">#REF!</definedName>
    <definedName name="_В100103" localSheetId="0">#REF!</definedName>
    <definedName name="_В100103">#REF!</definedName>
    <definedName name="_В100200" localSheetId="2">#REF!</definedName>
    <definedName name="_В100200" localSheetId="0">#REF!</definedName>
    <definedName name="_В100200">#REF!</definedName>
    <definedName name="_В100203" localSheetId="2">#REF!</definedName>
    <definedName name="_В100203" localSheetId="0">#REF!</definedName>
    <definedName name="_В100203">#REF!</definedName>
    <definedName name="_В100204" localSheetId="2">#REF!</definedName>
    <definedName name="_В100204" localSheetId="0">#REF!</definedName>
    <definedName name="_В100204">#REF!</definedName>
    <definedName name="_В110000" localSheetId="2">#REF!</definedName>
    <definedName name="_В110000" localSheetId="0">#REF!</definedName>
    <definedName name="_В110000">#REF!</definedName>
    <definedName name="_В120000" localSheetId="2">#REF!</definedName>
    <definedName name="_В120000" localSheetId="0">#REF!</definedName>
    <definedName name="_В120000">#REF!</definedName>
    <definedName name="_В130000" localSheetId="2">#REF!</definedName>
    <definedName name="_В130000" localSheetId="0">#REF!</definedName>
    <definedName name="_В130000">#REF!</definedName>
    <definedName name="_В140000" localSheetId="2">#REF!</definedName>
    <definedName name="_В140000" localSheetId="0">#REF!</definedName>
    <definedName name="_В140000">#REF!</definedName>
    <definedName name="_В140102" localSheetId="2">#REF!</definedName>
    <definedName name="_В140102" localSheetId="0">#REF!</definedName>
    <definedName name="_В140102">#REF!</definedName>
    <definedName name="_В150000" localSheetId="2">#REF!</definedName>
    <definedName name="_В150000" localSheetId="0">#REF!</definedName>
    <definedName name="_В150000">#REF!</definedName>
    <definedName name="_В150101" localSheetId="2">#REF!</definedName>
    <definedName name="_В150101" localSheetId="0">#REF!</definedName>
    <definedName name="_В150101">#REF!</definedName>
    <definedName name="_В160000" localSheetId="2">#REF!</definedName>
    <definedName name="_В160000" localSheetId="0">#REF!</definedName>
    <definedName name="_В160000">#REF!</definedName>
    <definedName name="_В160100" localSheetId="2">#REF!</definedName>
    <definedName name="_В160100" localSheetId="0">#REF!</definedName>
    <definedName name="_В160100">#REF!</definedName>
    <definedName name="_В160103" localSheetId="2">#REF!</definedName>
    <definedName name="_В160103" localSheetId="0">#REF!</definedName>
    <definedName name="_В160103">#REF!</definedName>
    <definedName name="_В160200" localSheetId="2">#REF!</definedName>
    <definedName name="_В160200" localSheetId="0">#REF!</definedName>
    <definedName name="_В160200">#REF!</definedName>
    <definedName name="_В160300" localSheetId="2">#REF!</definedName>
    <definedName name="_В160300" localSheetId="0">#REF!</definedName>
    <definedName name="_В160300">#REF!</definedName>
    <definedName name="_В160304" localSheetId="2">#REF!</definedName>
    <definedName name="_В160304" localSheetId="0">#REF!</definedName>
    <definedName name="_В160304">#REF!</definedName>
    <definedName name="_В170000" localSheetId="2">#REF!</definedName>
    <definedName name="_В170000" localSheetId="0">#REF!</definedName>
    <definedName name="_В170000">#REF!</definedName>
    <definedName name="_В170100" localSheetId="2">#REF!</definedName>
    <definedName name="_В170100" localSheetId="0">#REF!</definedName>
    <definedName name="_В170100">#REF!</definedName>
    <definedName name="_В170101" localSheetId="2">#REF!</definedName>
    <definedName name="_В170101" localSheetId="0">#REF!</definedName>
    <definedName name="_В170101">#REF!</definedName>
    <definedName name="_В170300" localSheetId="2">#REF!</definedName>
    <definedName name="_В170300" localSheetId="0">#REF!</definedName>
    <definedName name="_В170300">#REF!</definedName>
    <definedName name="_В170303" localSheetId="2">#REF!</definedName>
    <definedName name="_В170303" localSheetId="0">#REF!</definedName>
    <definedName name="_В170303">#REF!</definedName>
    <definedName name="_В170600" localSheetId="2">#REF!</definedName>
    <definedName name="_В170600" localSheetId="0">#REF!</definedName>
    <definedName name="_В170600">#REF!</definedName>
    <definedName name="_В170601" localSheetId="2">#REF!</definedName>
    <definedName name="_В170601" localSheetId="0">#REF!</definedName>
    <definedName name="_В170601">#REF!</definedName>
    <definedName name="_В170700" localSheetId="2">#REF!</definedName>
    <definedName name="_В170700" localSheetId="0">#REF!</definedName>
    <definedName name="_В170700">#REF!</definedName>
    <definedName name="_В170703" localSheetId="2">#REF!</definedName>
    <definedName name="_В170703" localSheetId="0">#REF!</definedName>
    <definedName name="_В170703">#REF!</definedName>
    <definedName name="_В200000" localSheetId="2">#REF!</definedName>
    <definedName name="_В200000" localSheetId="0">#REF!</definedName>
    <definedName name="_В200000">#REF!</definedName>
    <definedName name="_В210000" localSheetId="2">#REF!</definedName>
    <definedName name="_В210000" localSheetId="0">#REF!</definedName>
    <definedName name="_В210000">#REF!</definedName>
    <definedName name="_В210200" localSheetId="2">#REF!</definedName>
    <definedName name="_В210200" localSheetId="0">#REF!</definedName>
    <definedName name="_В210200">#REF!</definedName>
    <definedName name="_В240000" localSheetId="2">#REF!</definedName>
    <definedName name="_В240000" localSheetId="0">#REF!</definedName>
    <definedName name="_В240000">#REF!</definedName>
    <definedName name="_В240600" localSheetId="2">#REF!</definedName>
    <definedName name="_В240600" localSheetId="0">#REF!</definedName>
    <definedName name="_В240600">#REF!</definedName>
    <definedName name="_В250000" localSheetId="2">#REF!</definedName>
    <definedName name="_В250000" localSheetId="0">#REF!</definedName>
    <definedName name="_В250000">#REF!</definedName>
    <definedName name="_В250102" localSheetId="2">#REF!</definedName>
    <definedName name="_В250102" localSheetId="0">#REF!</definedName>
    <definedName name="_В250102">#REF!</definedName>
    <definedName name="_В250200" localSheetId="2">#REF!</definedName>
    <definedName name="_В250200" localSheetId="0">#REF!</definedName>
    <definedName name="_В250200">#REF!</definedName>
    <definedName name="_В250301" localSheetId="2">#REF!</definedName>
    <definedName name="_В250301" localSheetId="0">#REF!</definedName>
    <definedName name="_В250301">#REF!</definedName>
    <definedName name="_В250307" localSheetId="2">#REF!</definedName>
    <definedName name="_В250307" localSheetId="0">#REF!</definedName>
    <definedName name="_В250307">#REF!</definedName>
    <definedName name="_В250500" localSheetId="2">#REF!</definedName>
    <definedName name="_В250500" localSheetId="0">#REF!</definedName>
    <definedName name="_В250500">#REF!</definedName>
    <definedName name="_В250501" localSheetId="2">#REF!</definedName>
    <definedName name="_В250501" localSheetId="0">#REF!</definedName>
    <definedName name="_В250501">#REF!</definedName>
    <definedName name="_В250502" localSheetId="2">#REF!</definedName>
    <definedName name="_В250502" localSheetId="0">#REF!</definedName>
    <definedName name="_В250502">#REF!</definedName>
    <definedName name="_Д100000" localSheetId="2">#REF!</definedName>
    <definedName name="_Д100000" localSheetId="0">#REF!</definedName>
    <definedName name="_Д100000">#REF!</definedName>
    <definedName name="_Д110000" localSheetId="2">#REF!</definedName>
    <definedName name="_Д110000" localSheetId="0">#REF!</definedName>
    <definedName name="_Д110000">#REF!</definedName>
    <definedName name="_Д110100" localSheetId="2">#REF!</definedName>
    <definedName name="_Д110100" localSheetId="0">#REF!</definedName>
    <definedName name="_Д110100">#REF!</definedName>
    <definedName name="_Д110200" localSheetId="2">#REF!</definedName>
    <definedName name="_Д110200" localSheetId="0">#REF!</definedName>
    <definedName name="_Д110200">#REF!</definedName>
    <definedName name="_Д120000" localSheetId="2">#REF!</definedName>
    <definedName name="_Д120000" localSheetId="0">#REF!</definedName>
    <definedName name="_Д120000">#REF!</definedName>
    <definedName name="_Д120200" localSheetId="2">#REF!</definedName>
    <definedName name="_Д120200" localSheetId="0">#REF!</definedName>
    <definedName name="_Д120200">#REF!</definedName>
    <definedName name="_Д130000" localSheetId="2">#REF!</definedName>
    <definedName name="_Д130000" localSheetId="0">#REF!</definedName>
    <definedName name="_Д130000">#REF!</definedName>
    <definedName name="_Д130100" localSheetId="2">#REF!</definedName>
    <definedName name="_Д130100" localSheetId="0">#REF!</definedName>
    <definedName name="_Д130100">#REF!</definedName>
    <definedName name="_Д130200" localSheetId="2">#REF!</definedName>
    <definedName name="_Д130200" localSheetId="0">#REF!</definedName>
    <definedName name="_Д130200">#REF!</definedName>
    <definedName name="_Д130300" localSheetId="2">#REF!</definedName>
    <definedName name="_Д130300" localSheetId="0">#REF!</definedName>
    <definedName name="_Д130300">#REF!</definedName>
    <definedName name="_Д130500" localSheetId="2">#REF!</definedName>
    <definedName name="_Д130500" localSheetId="0">#REF!</definedName>
    <definedName name="_Д130500">#REF!</definedName>
    <definedName name="_Д140000" localSheetId="2">#REF!</definedName>
    <definedName name="_Д140000" localSheetId="0">#REF!</definedName>
    <definedName name="_Д140000">#REF!</definedName>
    <definedName name="_Д140601" localSheetId="2">#REF!</definedName>
    <definedName name="_Д140601" localSheetId="0">#REF!</definedName>
    <definedName name="_Д140601">#REF!</definedName>
    <definedName name="_Д140602" localSheetId="2">#REF!</definedName>
    <definedName name="_Д140602" localSheetId="0">#REF!</definedName>
    <definedName name="_Д140602">#REF!</definedName>
    <definedName name="_Д140603" localSheetId="2">#REF!</definedName>
    <definedName name="_Д140603" localSheetId="0">#REF!</definedName>
    <definedName name="_Д140603">#REF!</definedName>
    <definedName name="_Д140700" localSheetId="2">#REF!</definedName>
    <definedName name="_Д140700" localSheetId="0">#REF!</definedName>
    <definedName name="_Д140700">#REF!</definedName>
    <definedName name="_Д160000" localSheetId="2">#REF!</definedName>
    <definedName name="_Д160000" localSheetId="0">#REF!</definedName>
    <definedName name="_Д160000">#REF!</definedName>
    <definedName name="_Д160100" localSheetId="2">#REF!</definedName>
    <definedName name="_Д160100" localSheetId="0">#REF!</definedName>
    <definedName name="_Д160100">#REF!</definedName>
    <definedName name="_Д160200" localSheetId="2">#REF!</definedName>
    <definedName name="_Д160200" localSheetId="0">#REF!</definedName>
    <definedName name="_Д160200">#REF!</definedName>
    <definedName name="_Д160300" localSheetId="2">#REF!</definedName>
    <definedName name="_Д160300" localSheetId="0">#REF!</definedName>
    <definedName name="_Д160300">#REF!</definedName>
    <definedName name="_Д200000" localSheetId="2">#REF!</definedName>
    <definedName name="_Д200000" localSheetId="0">#REF!</definedName>
    <definedName name="_Д200000">#REF!</definedName>
    <definedName name="_Д210000" localSheetId="2">#REF!</definedName>
    <definedName name="_Д210000" localSheetId="0">#REF!</definedName>
    <definedName name="_Д210000">#REF!</definedName>
    <definedName name="_Д210700" localSheetId="2">#REF!</definedName>
    <definedName name="_Д210700" localSheetId="0">#REF!</definedName>
    <definedName name="_Д210700">#REF!</definedName>
    <definedName name="_Д220000" localSheetId="2">#REF!</definedName>
    <definedName name="_Д220000" localSheetId="0">#REF!</definedName>
    <definedName name="_Д220000">#REF!</definedName>
    <definedName name="_Д220800" localSheetId="2">#REF!</definedName>
    <definedName name="_Д220800" localSheetId="0">#REF!</definedName>
    <definedName name="_Д220800">#REF!</definedName>
    <definedName name="_Д220900" localSheetId="2">#REF!</definedName>
    <definedName name="_Д220900" localSheetId="0">#REF!</definedName>
    <definedName name="_Д220900">#REF!</definedName>
    <definedName name="_Д230000" localSheetId="2">#REF!</definedName>
    <definedName name="_Д230000" localSheetId="0">#REF!</definedName>
    <definedName name="_Д230000">#REF!</definedName>
    <definedName name="_Д240000" localSheetId="2">#REF!</definedName>
    <definedName name="_Д240000" localSheetId="0">#REF!</definedName>
    <definedName name="_Д240000">#REF!</definedName>
    <definedName name="_Д240800" localSheetId="2">#REF!</definedName>
    <definedName name="_Д240800" localSheetId="0">#REF!</definedName>
    <definedName name="_Д240800">#REF!</definedName>
    <definedName name="_Д400000" localSheetId="2">#REF!</definedName>
    <definedName name="_Д400000" localSheetId="0">#REF!</definedName>
    <definedName name="_Д400000">#REF!</definedName>
    <definedName name="_Д410100" localSheetId="2">#REF!</definedName>
    <definedName name="_Д410100" localSheetId="0">#REF!</definedName>
    <definedName name="_Д410100">#REF!</definedName>
    <definedName name="_Д410400" localSheetId="2">#REF!</definedName>
    <definedName name="_Д410400" localSheetId="0">#REF!</definedName>
    <definedName name="_Д410400">#REF!</definedName>
    <definedName name="_Д500000" localSheetId="2">#REF!</definedName>
    <definedName name="_Д500000" localSheetId="0">#REF!</definedName>
    <definedName name="_Д500000">#REF!</definedName>
    <definedName name="_Д500800" localSheetId="2">#REF!</definedName>
    <definedName name="_Д500800" localSheetId="0">#REF!</definedName>
    <definedName name="_Д500800">#REF!</definedName>
    <definedName name="_Д500900" localSheetId="2">#REF!</definedName>
    <definedName name="_Д500900" localSheetId="0">#REF!</definedName>
    <definedName name="_Д500900">#REF!</definedName>
    <definedName name="_Е1000" localSheetId="2">#REF!</definedName>
    <definedName name="_Е1000" localSheetId="0">#REF!</definedName>
    <definedName name="_Е1000">#REF!</definedName>
    <definedName name="_Е1100" localSheetId="2">#REF!</definedName>
    <definedName name="_Е1100" localSheetId="0">#REF!</definedName>
    <definedName name="_Е1100">#REF!</definedName>
    <definedName name="_Е1110" localSheetId="2">#REF!</definedName>
    <definedName name="_Е1110" localSheetId="0">#REF!</definedName>
    <definedName name="_Е1110">#REF!</definedName>
    <definedName name="_Е1120" localSheetId="2">#REF!</definedName>
    <definedName name="_Е1120" localSheetId="0">#REF!</definedName>
    <definedName name="_Е1120">#REF!</definedName>
    <definedName name="_Е1130" localSheetId="2">#REF!</definedName>
    <definedName name="_Е1130" localSheetId="0">#REF!</definedName>
    <definedName name="_Е1130">#REF!</definedName>
    <definedName name="_Е1140" localSheetId="2">#REF!</definedName>
    <definedName name="_Е1140" localSheetId="0">#REF!</definedName>
    <definedName name="_Е1140">#REF!</definedName>
    <definedName name="_Е1150" localSheetId="2">#REF!</definedName>
    <definedName name="_Е1150" localSheetId="0">#REF!</definedName>
    <definedName name="_Е1150">#REF!</definedName>
    <definedName name="_Е1160" localSheetId="2">#REF!</definedName>
    <definedName name="_Е1160" localSheetId="0">#REF!</definedName>
    <definedName name="_Е1160">#REF!</definedName>
    <definedName name="_Е1161" localSheetId="2">#REF!</definedName>
    <definedName name="_Е1161" localSheetId="0">#REF!</definedName>
    <definedName name="_Е1161">#REF!</definedName>
    <definedName name="_Е1162" localSheetId="2">#REF!</definedName>
    <definedName name="_Е1162" localSheetId="0">#REF!</definedName>
    <definedName name="_Е1162">#REF!</definedName>
    <definedName name="_Е1163" localSheetId="2">#REF!</definedName>
    <definedName name="_Е1163" localSheetId="0">#REF!</definedName>
    <definedName name="_Е1163">#REF!</definedName>
    <definedName name="_Е1164" localSheetId="2">#REF!</definedName>
    <definedName name="_Е1164" localSheetId="0">#REF!</definedName>
    <definedName name="_Е1164">#REF!</definedName>
    <definedName name="_Е1170" localSheetId="2">#REF!</definedName>
    <definedName name="_Е1170" localSheetId="0">#REF!</definedName>
    <definedName name="_Е1170">#REF!</definedName>
    <definedName name="_Е1200" localSheetId="2">#REF!</definedName>
    <definedName name="_Е1200" localSheetId="0">#REF!</definedName>
    <definedName name="_Е1200">#REF!</definedName>
    <definedName name="_Е1300" localSheetId="2">#REF!</definedName>
    <definedName name="_Е1300" localSheetId="0">#REF!</definedName>
    <definedName name="_Е1300">#REF!</definedName>
    <definedName name="_Е1340" localSheetId="2">#REF!</definedName>
    <definedName name="_Е1340" localSheetId="0">#REF!</definedName>
    <definedName name="_Е1340">#REF!</definedName>
    <definedName name="_Е2000" localSheetId="2">#REF!</definedName>
    <definedName name="_Е2000" localSheetId="0">#REF!</definedName>
    <definedName name="_Е2000">#REF!</definedName>
    <definedName name="_Е2100" localSheetId="2">#REF!</definedName>
    <definedName name="_Е2100" localSheetId="0">#REF!</definedName>
    <definedName name="_Е2100">#REF!</definedName>
    <definedName name="_Е2110" localSheetId="2">#REF!</definedName>
    <definedName name="_Е2110" localSheetId="0">#REF!</definedName>
    <definedName name="_Е2110">#REF!</definedName>
    <definedName name="_Е2120" localSheetId="2">#REF!</definedName>
    <definedName name="_Е2120" localSheetId="0">#REF!</definedName>
    <definedName name="_Е2120">#REF!</definedName>
    <definedName name="_Е2130" localSheetId="2">#REF!</definedName>
    <definedName name="_Е2130" localSheetId="0">#REF!</definedName>
    <definedName name="_Е2130">#REF!</definedName>
    <definedName name="_Е2200" localSheetId="2">#REF!</definedName>
    <definedName name="_Е2200" localSheetId="0">#REF!</definedName>
    <definedName name="_Е2200">#REF!</definedName>
    <definedName name="_Е2300" localSheetId="2">#REF!</definedName>
    <definedName name="_Е2300" localSheetId="0">#REF!</definedName>
    <definedName name="_Е2300">#REF!</definedName>
    <definedName name="_Е3000" localSheetId="2">#REF!</definedName>
    <definedName name="_Е3000" localSheetId="0">#REF!</definedName>
    <definedName name="_Е3000">#REF!</definedName>
    <definedName name="_Е4000" localSheetId="2">#REF!</definedName>
    <definedName name="_Е4000" localSheetId="0">#REF!</definedName>
    <definedName name="_Е4000">#REF!</definedName>
    <definedName name="_ёИ900201" localSheetId="2">[15]джер_фінанс!#REF!</definedName>
    <definedName name="_ёИ900201" localSheetId="0">[15]джер_фінанс!#REF!</definedName>
    <definedName name="_ёИ900201">[1]джер_фінанс!#REF!</definedName>
    <definedName name="_ёИ900202" localSheetId="2">[15]джер_фінанс!#REF!</definedName>
    <definedName name="_ёИ900202" localSheetId="0">[15]джер_фінанс!#REF!</definedName>
    <definedName name="_ёИ900202">[1]джер_фінанс!#REF!</definedName>
    <definedName name="_ёК900101" localSheetId="2">[15]джер_фінанс!#REF!</definedName>
    <definedName name="_ёК900101" localSheetId="0">[15]джер_фінанс!#REF!</definedName>
    <definedName name="_ёК900101">[1]джер_фінанс!#REF!</definedName>
    <definedName name="_ёК900102" localSheetId="2">[15]джер_фінанс!#REF!</definedName>
    <definedName name="_ёК900102" localSheetId="0">[15]джер_фінанс!#REF!</definedName>
    <definedName name="_ёК900102">[1]джер_фінанс!#REF!</definedName>
    <definedName name="_ёЛ900203" localSheetId="2">[15]джер_фінанс!#REF!</definedName>
    <definedName name="_ёЛ900203" localSheetId="0">[15]джер_фінанс!#REF!</definedName>
    <definedName name="_ёЛ900203">[1]джер_фінанс!#REF!</definedName>
    <definedName name="_ёЛ900300" localSheetId="2">[15]джер_фінанс!#REF!</definedName>
    <definedName name="_ёЛ900300" localSheetId="0">[15]джер_фінанс!#REF!</definedName>
    <definedName name="_ёЛ900300">[1]джер_фінанс!#REF!</definedName>
    <definedName name="_ёЪ900400" localSheetId="2">[15]джер_фінанс!#REF!</definedName>
    <definedName name="_ёЪ900400" localSheetId="0">[15]джер_фінанс!#REF!</definedName>
    <definedName name="_ёЪ900400">[1]джер_фінанс!#REF!</definedName>
    <definedName name="_И010100" localSheetId="2">[15]джер_фінанс!#REF!</definedName>
    <definedName name="_И010100" localSheetId="0">[15]джер_фінанс!#REF!</definedName>
    <definedName name="_И010100">[1]джер_фінанс!#REF!</definedName>
    <definedName name="_И010200" localSheetId="2">[15]джер_фінанс!#REF!</definedName>
    <definedName name="_И010200" localSheetId="0">[15]джер_фінанс!#REF!</definedName>
    <definedName name="_И010200">[1]джер_фінанс!#REF!</definedName>
    <definedName name="_И040000" localSheetId="2">[15]джер_фінанс!#REF!</definedName>
    <definedName name="_И040000" localSheetId="0">[15]джер_фінанс!#REF!</definedName>
    <definedName name="_И040000">[1]джер_фінанс!#REF!</definedName>
    <definedName name="_И050000" localSheetId="2">[15]джер_фінанс!#REF!</definedName>
    <definedName name="_И050000" localSheetId="0">[15]джер_фінанс!#REF!</definedName>
    <definedName name="_И050000">[1]джер_фінанс!#REF!</definedName>
    <definedName name="_И060000" localSheetId="2">[15]джер_фінанс!#REF!</definedName>
    <definedName name="_И060000" localSheetId="0">[15]джер_фінанс!#REF!</definedName>
    <definedName name="_И060000">[1]джер_фінанс!#REF!</definedName>
    <definedName name="_И070000" localSheetId="2">[15]джер_фінанс!#REF!</definedName>
    <definedName name="_И070000" localSheetId="0">[15]джер_фінанс!#REF!</definedName>
    <definedName name="_И070000">[1]джер_фінанс!#REF!</definedName>
    <definedName name="_И080000" localSheetId="2">[15]джер_фінанс!#REF!</definedName>
    <definedName name="_И080000" localSheetId="0">[15]джер_фінанс!#REF!</definedName>
    <definedName name="_И080000">[1]джер_фінанс!#REF!</definedName>
    <definedName name="_И090000" localSheetId="2">[15]джер_фінанс!#REF!</definedName>
    <definedName name="_И090000" localSheetId="0">[15]джер_фінанс!#REF!</definedName>
    <definedName name="_И090000">[1]джер_фінанс!#REF!</definedName>
    <definedName name="_И090200" localSheetId="2">[15]джер_фінанс!#REF!</definedName>
    <definedName name="_И090200" localSheetId="0">[15]джер_фінанс!#REF!</definedName>
    <definedName name="_И090200">[1]джер_фінанс!#REF!</definedName>
    <definedName name="_И090201" localSheetId="2">[15]джер_фінанс!#REF!</definedName>
    <definedName name="_И090201" localSheetId="0">[15]джер_фінанс!#REF!</definedName>
    <definedName name="_И090201">[1]джер_фінанс!#REF!</definedName>
    <definedName name="_И090202" localSheetId="2">[15]джер_фінанс!#REF!</definedName>
    <definedName name="_И090202" localSheetId="0">[15]джер_фінанс!#REF!</definedName>
    <definedName name="_И090202">[1]джер_фінанс!#REF!</definedName>
    <definedName name="_И090203" localSheetId="2">[15]джер_фінанс!#REF!</definedName>
    <definedName name="_И090203" localSheetId="0">[15]джер_фінанс!#REF!</definedName>
    <definedName name="_И090203">[1]джер_фінанс!#REF!</definedName>
    <definedName name="_И090300" localSheetId="2">[15]джер_фінанс!#REF!</definedName>
    <definedName name="_И090300" localSheetId="0">[15]джер_фінанс!#REF!</definedName>
    <definedName name="_И090300">[1]джер_фінанс!#REF!</definedName>
    <definedName name="_И090301" localSheetId="2">[15]джер_фінанс!#REF!</definedName>
    <definedName name="_И090301" localSheetId="0">[15]джер_фінанс!#REF!</definedName>
    <definedName name="_И090301">[1]джер_фінанс!#REF!</definedName>
    <definedName name="_И090302" localSheetId="2">[15]джер_фінанс!#REF!</definedName>
    <definedName name="_И090302" localSheetId="0">[15]джер_фінанс!#REF!</definedName>
    <definedName name="_И090302">[1]джер_фінанс!#REF!</definedName>
    <definedName name="_И090303" localSheetId="2">[15]джер_фінанс!#REF!</definedName>
    <definedName name="_И090303" localSheetId="0">[15]джер_фінанс!#REF!</definedName>
    <definedName name="_И090303">[1]джер_фінанс!#REF!</definedName>
    <definedName name="_И090304" localSheetId="2">[15]джер_фінанс!#REF!</definedName>
    <definedName name="_И090304" localSheetId="0">[15]джер_фінанс!#REF!</definedName>
    <definedName name="_И090304">[1]джер_фінанс!#REF!</definedName>
    <definedName name="_И090305" localSheetId="2">[15]джер_фінанс!#REF!</definedName>
    <definedName name="_И090305" localSheetId="0">[15]джер_фінанс!#REF!</definedName>
    <definedName name="_И090305">[1]джер_фінанс!#REF!</definedName>
    <definedName name="_И090306" localSheetId="2">[15]джер_фінанс!#REF!</definedName>
    <definedName name="_И090306" localSheetId="0">[15]джер_фінанс!#REF!</definedName>
    <definedName name="_И090306">[1]джер_фінанс!#REF!</definedName>
    <definedName name="_И090307" localSheetId="2">[15]джер_фінанс!#REF!</definedName>
    <definedName name="_И090307" localSheetId="0">[15]джер_фінанс!#REF!</definedName>
    <definedName name="_И090307">[1]джер_фінанс!#REF!</definedName>
    <definedName name="_И090400" localSheetId="2">[15]джер_фінанс!#REF!</definedName>
    <definedName name="_И090400" localSheetId="0">[15]джер_фінанс!#REF!</definedName>
    <definedName name="_И090400">[1]джер_фінанс!#REF!</definedName>
    <definedName name="_И090405" localSheetId="2">[15]джер_фінанс!#REF!</definedName>
    <definedName name="_И090405" localSheetId="0">[15]джер_фінанс!#REF!</definedName>
    <definedName name="_И090405">[1]джер_фінанс!#REF!</definedName>
    <definedName name="_И090412" localSheetId="2">[15]джер_фінанс!#REF!</definedName>
    <definedName name="_И090412" localSheetId="0">[15]джер_фінанс!#REF!</definedName>
    <definedName name="_И090412">[1]джер_фінанс!#REF!</definedName>
    <definedName name="_И090601" localSheetId="2">[15]джер_фінанс!#REF!</definedName>
    <definedName name="_И090601" localSheetId="0">[15]джер_фінанс!#REF!</definedName>
    <definedName name="_И090601">[1]джер_фінанс!#REF!</definedName>
    <definedName name="_И090700" localSheetId="2">[15]джер_фінанс!#REF!</definedName>
    <definedName name="_И090700" localSheetId="0">[15]джер_фінанс!#REF!</definedName>
    <definedName name="_И090700">[1]джер_фінанс!#REF!</definedName>
    <definedName name="_И090900" localSheetId="2">[15]джер_фінанс!#REF!</definedName>
    <definedName name="_И090900" localSheetId="0">[15]джер_фінанс!#REF!</definedName>
    <definedName name="_И090900">[1]джер_фінанс!#REF!</definedName>
    <definedName name="_И091100" localSheetId="2">[15]джер_фінанс!#REF!</definedName>
    <definedName name="_И091100" localSheetId="0">[15]джер_фінанс!#REF!</definedName>
    <definedName name="_И091100">[1]джер_фінанс!#REF!</definedName>
    <definedName name="_И091200" localSheetId="2">[15]джер_фінанс!#REF!</definedName>
    <definedName name="_И091200" localSheetId="0">[15]джер_фінанс!#REF!</definedName>
    <definedName name="_И091200">[1]джер_фінанс!#REF!</definedName>
    <definedName name="_И100000" localSheetId="2">[15]джер_фінанс!#REF!</definedName>
    <definedName name="_И100000" localSheetId="0">[15]джер_фінанс!#REF!</definedName>
    <definedName name="_И100000">[1]джер_фінанс!#REF!</definedName>
    <definedName name="_И100100" localSheetId="2">[15]джер_фінанс!#REF!</definedName>
    <definedName name="_И100100" localSheetId="0">[15]джер_фінанс!#REF!</definedName>
    <definedName name="_И100100">[1]джер_фінанс!#REF!</definedName>
    <definedName name="_И100103" localSheetId="2">[15]джер_фінанс!#REF!</definedName>
    <definedName name="_И100103" localSheetId="0">[15]джер_фінанс!#REF!</definedName>
    <definedName name="_И100103">[1]джер_фінанс!#REF!</definedName>
    <definedName name="_И100200" localSheetId="2">[15]джер_фінанс!#REF!</definedName>
    <definedName name="_И100200" localSheetId="0">[15]джер_фінанс!#REF!</definedName>
    <definedName name="_И100200">[1]джер_фінанс!#REF!</definedName>
    <definedName name="_И100203" localSheetId="2">[15]джер_фінанс!#REF!</definedName>
    <definedName name="_И100203" localSheetId="0">[15]джер_фінанс!#REF!</definedName>
    <definedName name="_И100203">[1]джер_фінанс!#REF!</definedName>
    <definedName name="_И100204" localSheetId="2">[15]джер_фінанс!#REF!</definedName>
    <definedName name="_И100204" localSheetId="0">[15]джер_фінанс!#REF!</definedName>
    <definedName name="_И100204">[1]джер_фінанс!#REF!</definedName>
    <definedName name="_И110000" localSheetId="2">[15]джер_фінанс!#REF!</definedName>
    <definedName name="_И110000" localSheetId="0">[15]джер_фінанс!#REF!</definedName>
    <definedName name="_И110000">[1]джер_фінанс!#REF!</definedName>
    <definedName name="_И120000" localSheetId="2">[15]джер_фінанс!#REF!</definedName>
    <definedName name="_И120000" localSheetId="0">[15]джер_фінанс!#REF!</definedName>
    <definedName name="_И120000">[1]джер_фінанс!#REF!</definedName>
    <definedName name="_И130000" localSheetId="2">[15]джер_фінанс!#REF!</definedName>
    <definedName name="_И130000" localSheetId="0">[15]джер_фінанс!#REF!</definedName>
    <definedName name="_И130000">[1]джер_фінанс!#REF!</definedName>
    <definedName name="_И140000" localSheetId="2">[15]джер_фінанс!#REF!</definedName>
    <definedName name="_И140000" localSheetId="0">[15]джер_фінанс!#REF!</definedName>
    <definedName name="_И140000">[1]джер_фінанс!#REF!</definedName>
    <definedName name="_И140102" localSheetId="2">[15]джер_фінанс!#REF!</definedName>
    <definedName name="_И140102" localSheetId="0">[15]джер_фінанс!#REF!</definedName>
    <definedName name="_И140102">[1]джер_фінанс!#REF!</definedName>
    <definedName name="_И150000" localSheetId="2">[15]джер_фінанс!#REF!</definedName>
    <definedName name="_И150000" localSheetId="0">[15]джер_фінанс!#REF!</definedName>
    <definedName name="_И150000">[1]джер_фінанс!#REF!</definedName>
    <definedName name="_И150101" localSheetId="2">[15]джер_фінанс!#REF!</definedName>
    <definedName name="_И150101" localSheetId="0">[15]джер_фінанс!#REF!</definedName>
    <definedName name="_И150101">[1]джер_фінанс!#REF!</definedName>
    <definedName name="_И160000" localSheetId="2">[15]джер_фінанс!#REF!</definedName>
    <definedName name="_И160000" localSheetId="0">[15]джер_фінанс!#REF!</definedName>
    <definedName name="_И160000">[1]джер_фінанс!#REF!</definedName>
    <definedName name="_И160100" localSheetId="2">[15]джер_фінанс!#REF!</definedName>
    <definedName name="_И160100" localSheetId="0">[15]джер_фінанс!#REF!</definedName>
    <definedName name="_И160100">[1]джер_фінанс!#REF!</definedName>
    <definedName name="_И160103" localSheetId="2">[15]джер_фінанс!#REF!</definedName>
    <definedName name="_И160103" localSheetId="0">[15]джер_фінанс!#REF!</definedName>
    <definedName name="_И160103">[1]джер_фінанс!#REF!</definedName>
    <definedName name="_И160200" localSheetId="2">[15]джер_фінанс!#REF!</definedName>
    <definedName name="_И160200" localSheetId="0">[15]джер_фінанс!#REF!</definedName>
    <definedName name="_И160200">[1]джер_фінанс!#REF!</definedName>
    <definedName name="_И160300" localSheetId="2">[15]джер_фінанс!#REF!</definedName>
    <definedName name="_И160300" localSheetId="0">[15]джер_фінанс!#REF!</definedName>
    <definedName name="_И160300">[1]джер_фінанс!#REF!</definedName>
    <definedName name="_И160304" localSheetId="2">[15]джер_фінанс!#REF!</definedName>
    <definedName name="_И160304" localSheetId="0">[15]джер_фінанс!#REF!</definedName>
    <definedName name="_И160304">[1]джер_фінанс!#REF!</definedName>
    <definedName name="_И170000" localSheetId="2">[15]джер_фінанс!#REF!</definedName>
    <definedName name="_И170000" localSheetId="0">[15]джер_фінанс!#REF!</definedName>
    <definedName name="_И170000">[1]джер_фінанс!#REF!</definedName>
    <definedName name="_И170100" localSheetId="2">[15]джер_фінанс!#REF!</definedName>
    <definedName name="_И170100" localSheetId="0">[15]джер_фінанс!#REF!</definedName>
    <definedName name="_И170100">[1]джер_фінанс!#REF!</definedName>
    <definedName name="_И170101" localSheetId="2">[15]джер_фінанс!#REF!</definedName>
    <definedName name="_И170101" localSheetId="0">[15]джер_фінанс!#REF!</definedName>
    <definedName name="_И170101">[1]джер_фінанс!#REF!</definedName>
    <definedName name="_И170300" localSheetId="2">[15]джер_фінанс!#REF!</definedName>
    <definedName name="_И170300" localSheetId="0">[15]джер_фінанс!#REF!</definedName>
    <definedName name="_И170300">[1]джер_фінанс!#REF!</definedName>
    <definedName name="_И170303" localSheetId="2">[15]джер_фінанс!#REF!</definedName>
    <definedName name="_И170303" localSheetId="0">[15]джер_фінанс!#REF!</definedName>
    <definedName name="_И170303">[1]джер_фінанс!#REF!</definedName>
    <definedName name="_И170600" localSheetId="2">[15]джер_фінанс!#REF!</definedName>
    <definedName name="_И170600" localSheetId="0">[15]джер_фінанс!#REF!</definedName>
    <definedName name="_И170600">[1]джер_фінанс!#REF!</definedName>
    <definedName name="_И170601" localSheetId="2">[15]джер_фінанс!#REF!</definedName>
    <definedName name="_И170601" localSheetId="0">[15]джер_фінанс!#REF!</definedName>
    <definedName name="_И170601">[1]джер_фінанс!#REF!</definedName>
    <definedName name="_И170700" localSheetId="2">[15]джер_фінанс!#REF!</definedName>
    <definedName name="_И170700" localSheetId="0">[15]джер_фінанс!#REF!</definedName>
    <definedName name="_И170700">[1]джер_фінанс!#REF!</definedName>
    <definedName name="_И170703" localSheetId="2">[15]джер_фінанс!#REF!</definedName>
    <definedName name="_И170703" localSheetId="0">[15]джер_фінанс!#REF!</definedName>
    <definedName name="_И170703">[1]джер_фінанс!#REF!</definedName>
    <definedName name="_И200000" localSheetId="2">[15]джер_фінанс!#REF!</definedName>
    <definedName name="_И200000" localSheetId="0">[15]джер_фінанс!#REF!</definedName>
    <definedName name="_И200000">[1]джер_фінанс!#REF!</definedName>
    <definedName name="_И210000" localSheetId="2">[15]джер_фінанс!#REF!</definedName>
    <definedName name="_И210000" localSheetId="0">[15]джер_фінанс!#REF!</definedName>
    <definedName name="_И210000">[1]джер_фінанс!#REF!</definedName>
    <definedName name="_И210200" localSheetId="2">[15]джер_фінанс!#REF!</definedName>
    <definedName name="_И210200" localSheetId="0">[15]джер_фінанс!#REF!</definedName>
    <definedName name="_И210200">[1]джер_фінанс!#REF!</definedName>
    <definedName name="_И240000" localSheetId="2">[15]джер_фінанс!#REF!</definedName>
    <definedName name="_И240000" localSheetId="0">[15]джер_фінанс!#REF!</definedName>
    <definedName name="_И240000">[1]джер_фінанс!#REF!</definedName>
    <definedName name="_И240600" localSheetId="2">[15]джер_фінанс!#REF!</definedName>
    <definedName name="_И240600" localSheetId="0">[15]джер_фінанс!#REF!</definedName>
    <definedName name="_И240600">[1]джер_фінанс!#REF!</definedName>
    <definedName name="_И250000" localSheetId="2">[15]джер_фінанс!#REF!</definedName>
    <definedName name="_И250000" localSheetId="0">[15]джер_фінанс!#REF!</definedName>
    <definedName name="_И250000">[1]джер_фінанс!#REF!</definedName>
    <definedName name="_И250102" localSheetId="2">[15]джер_фінанс!#REF!</definedName>
    <definedName name="_И250102" localSheetId="0">[15]джер_фінанс!#REF!</definedName>
    <definedName name="_И250102">[1]джер_фінанс!#REF!</definedName>
    <definedName name="_И250200" localSheetId="2">[15]джер_фінанс!#REF!</definedName>
    <definedName name="_И250200" localSheetId="0">[15]джер_фінанс!#REF!</definedName>
    <definedName name="_И250200">[1]джер_фінанс!#REF!</definedName>
    <definedName name="_И250301" localSheetId="2">[15]джер_фінанс!#REF!</definedName>
    <definedName name="_И250301" localSheetId="0">[15]джер_фінанс!#REF!</definedName>
    <definedName name="_И250301">[1]джер_фінанс!#REF!</definedName>
    <definedName name="_И250307" localSheetId="2">[15]джер_фінанс!#REF!</definedName>
    <definedName name="_И250307" localSheetId="0">[15]джер_фінанс!#REF!</definedName>
    <definedName name="_И250307">[1]джер_фінанс!#REF!</definedName>
    <definedName name="_И250500" localSheetId="2">[15]джер_фінанс!#REF!</definedName>
    <definedName name="_И250500" localSheetId="0">[15]джер_фінанс!#REF!</definedName>
    <definedName name="_И250500">[1]джер_фінанс!#REF!</definedName>
    <definedName name="_И250501" localSheetId="2">[15]джер_фінанс!#REF!</definedName>
    <definedName name="_И250501" localSheetId="0">[15]джер_фінанс!#REF!</definedName>
    <definedName name="_И250501">[1]джер_фінанс!#REF!</definedName>
    <definedName name="_И250502" localSheetId="2">[15]джер_фінанс!#REF!</definedName>
    <definedName name="_И250502" localSheetId="0">[15]джер_фінанс!#REF!</definedName>
    <definedName name="_И250502">[1]джер_фінанс!#REF!</definedName>
    <definedName name="_ІБ900501" localSheetId="2">#REF!</definedName>
    <definedName name="_ІБ900501" localSheetId="0">#REF!</definedName>
    <definedName name="_ІБ900501">#REF!</definedName>
    <definedName name="_ІБ900502" localSheetId="2">#REF!</definedName>
    <definedName name="_ІБ900502" localSheetId="0">#REF!</definedName>
    <definedName name="_ІБ900502">#REF!</definedName>
    <definedName name="_ІВ900201" localSheetId="2">#REF!</definedName>
    <definedName name="_ІВ900201" localSheetId="0">#REF!</definedName>
    <definedName name="_ІВ900201">#REF!</definedName>
    <definedName name="_ІВ900202" localSheetId="2">#REF!</definedName>
    <definedName name="_ІВ900202" localSheetId="0">#REF!</definedName>
    <definedName name="_ІВ900202">#REF!</definedName>
    <definedName name="_ІД900101" localSheetId="2">#REF!</definedName>
    <definedName name="_ІД900101" localSheetId="0">#REF!</definedName>
    <definedName name="_ІД900101">#REF!</definedName>
    <definedName name="_ІД900102" localSheetId="2">#REF!</definedName>
    <definedName name="_ІД900102" localSheetId="0">#REF!</definedName>
    <definedName name="_ІД900102">#REF!</definedName>
    <definedName name="_ІЕ900203" localSheetId="2">#REF!</definedName>
    <definedName name="_ІЕ900203" localSheetId="0">#REF!</definedName>
    <definedName name="_ІЕ900203">#REF!</definedName>
    <definedName name="_ІЕ900300" localSheetId="2">#REF!</definedName>
    <definedName name="_ІЕ900300" localSheetId="0">#REF!</definedName>
    <definedName name="_ІЕ900300">#REF!</definedName>
    <definedName name="_ІФ900400" localSheetId="2">#REF!</definedName>
    <definedName name="_ІФ900400" localSheetId="0">#REF!</definedName>
    <definedName name="_ІФ900400">#REF!</definedName>
    <definedName name="_К100000" localSheetId="2">[15]джер_фінанс!#REF!</definedName>
    <definedName name="_К100000" localSheetId="0">[15]джер_фінанс!#REF!</definedName>
    <definedName name="_К100000">[1]джер_фінанс!#REF!</definedName>
    <definedName name="_К110000" localSheetId="2">[15]джер_фінанс!#REF!</definedName>
    <definedName name="_К110000" localSheetId="0">[15]джер_фінанс!#REF!</definedName>
    <definedName name="_К110000">[1]джер_фінанс!#REF!</definedName>
    <definedName name="_К110100" localSheetId="2">[15]джер_фінанс!#REF!</definedName>
    <definedName name="_К110100" localSheetId="0">[15]джер_фінанс!#REF!</definedName>
    <definedName name="_К110100">[1]джер_фінанс!#REF!</definedName>
    <definedName name="_К110200" localSheetId="2">[15]джер_фінанс!#REF!</definedName>
    <definedName name="_К110200" localSheetId="0">[15]джер_фінанс!#REF!</definedName>
    <definedName name="_К110200">[1]джер_фінанс!#REF!</definedName>
    <definedName name="_К120000" localSheetId="2">[15]джер_фінанс!#REF!</definedName>
    <definedName name="_К120000" localSheetId="0">[15]джер_фінанс!#REF!</definedName>
    <definedName name="_К120000">[1]джер_фінанс!#REF!</definedName>
    <definedName name="_К120200" localSheetId="2">[15]джер_фінанс!#REF!</definedName>
    <definedName name="_К120200" localSheetId="0">[15]джер_фінанс!#REF!</definedName>
    <definedName name="_К120200">[1]джер_фінанс!#REF!</definedName>
    <definedName name="_К130000" localSheetId="2">[15]джер_фінанс!#REF!</definedName>
    <definedName name="_К130000" localSheetId="0">[15]джер_фінанс!#REF!</definedName>
    <definedName name="_К130000">[1]джер_фінанс!#REF!</definedName>
    <definedName name="_К130100" localSheetId="2">[15]джер_фінанс!#REF!</definedName>
    <definedName name="_К130100" localSheetId="0">[15]джер_фінанс!#REF!</definedName>
    <definedName name="_К130100">[1]джер_фінанс!#REF!</definedName>
    <definedName name="_К130200" localSheetId="2">[15]джер_фінанс!#REF!</definedName>
    <definedName name="_К130200" localSheetId="0">[15]джер_фінанс!#REF!</definedName>
    <definedName name="_К130200">[1]джер_фінанс!#REF!</definedName>
    <definedName name="_К130300" localSheetId="2">[15]джер_фінанс!#REF!</definedName>
    <definedName name="_К130300" localSheetId="0">[15]джер_фінанс!#REF!</definedName>
    <definedName name="_К130300">[1]джер_фінанс!#REF!</definedName>
    <definedName name="_К130500" localSheetId="2">[15]джер_фінанс!#REF!</definedName>
    <definedName name="_К130500" localSheetId="0">[15]джер_фінанс!#REF!</definedName>
    <definedName name="_К130500">[1]джер_фінанс!#REF!</definedName>
    <definedName name="_К140000" localSheetId="2">[15]джер_фінанс!#REF!</definedName>
    <definedName name="_К140000" localSheetId="0">[15]джер_фінанс!#REF!</definedName>
    <definedName name="_К140000">[1]джер_фінанс!#REF!</definedName>
    <definedName name="_К140601" localSheetId="2">[15]джер_фінанс!#REF!</definedName>
    <definedName name="_К140601" localSheetId="0">[15]джер_фінанс!#REF!</definedName>
    <definedName name="_К140601">[1]джер_фінанс!#REF!</definedName>
    <definedName name="_К140602" localSheetId="2">[15]джер_фінанс!#REF!</definedName>
    <definedName name="_К140602" localSheetId="0">[15]джер_фінанс!#REF!</definedName>
    <definedName name="_К140602">[1]джер_фінанс!#REF!</definedName>
    <definedName name="_К140603" localSheetId="2">[15]джер_фінанс!#REF!</definedName>
    <definedName name="_К140603" localSheetId="0">[15]джер_фінанс!#REF!</definedName>
    <definedName name="_К140603">[1]джер_фінанс!#REF!</definedName>
    <definedName name="_К140700" localSheetId="2">[15]джер_фінанс!#REF!</definedName>
    <definedName name="_К140700" localSheetId="0">[15]джер_фінанс!#REF!</definedName>
    <definedName name="_К140700">[1]джер_фінанс!#REF!</definedName>
    <definedName name="_К160000" localSheetId="2">[15]джер_фінанс!#REF!</definedName>
    <definedName name="_К160000" localSheetId="0">[15]джер_фінанс!#REF!</definedName>
    <definedName name="_К160000">[1]джер_фінанс!#REF!</definedName>
    <definedName name="_К160100" localSheetId="2">[15]джер_фінанс!#REF!</definedName>
    <definedName name="_К160100" localSheetId="0">[15]джер_фінанс!#REF!</definedName>
    <definedName name="_К160100">[1]джер_фінанс!#REF!</definedName>
    <definedName name="_К160200" localSheetId="2">[15]джер_фінанс!#REF!</definedName>
    <definedName name="_К160200" localSheetId="0">[15]джер_фінанс!#REF!</definedName>
    <definedName name="_К160200">[1]джер_фінанс!#REF!</definedName>
    <definedName name="_К160300" localSheetId="2">[15]джер_фінанс!#REF!</definedName>
    <definedName name="_К160300" localSheetId="0">[15]джер_фінанс!#REF!</definedName>
    <definedName name="_К160300">[1]джер_фінанс!#REF!</definedName>
    <definedName name="_К200000" localSheetId="2">[15]джер_фінанс!#REF!</definedName>
    <definedName name="_К200000" localSheetId="0">[15]джер_фінанс!#REF!</definedName>
    <definedName name="_К200000">[1]джер_фінанс!#REF!</definedName>
    <definedName name="_К210000" localSheetId="2">[15]джер_фінанс!#REF!</definedName>
    <definedName name="_К210000" localSheetId="0">[15]джер_фінанс!#REF!</definedName>
    <definedName name="_К210000">[1]джер_фінанс!#REF!</definedName>
    <definedName name="_К210700" localSheetId="2">[15]джер_фінанс!#REF!</definedName>
    <definedName name="_К210700" localSheetId="0">[15]джер_фінанс!#REF!</definedName>
    <definedName name="_К210700">[1]джер_фінанс!#REF!</definedName>
    <definedName name="_К220000" localSheetId="2">[15]джер_фінанс!#REF!</definedName>
    <definedName name="_К220000" localSheetId="0">[15]джер_фінанс!#REF!</definedName>
    <definedName name="_К220000">[1]джер_фінанс!#REF!</definedName>
    <definedName name="_К220800" localSheetId="2">[15]джер_фінанс!#REF!</definedName>
    <definedName name="_К220800" localSheetId="0">[15]джер_фінанс!#REF!</definedName>
    <definedName name="_К220800">[1]джер_фінанс!#REF!</definedName>
    <definedName name="_К220900" localSheetId="2">[15]джер_фінанс!#REF!</definedName>
    <definedName name="_К220900" localSheetId="0">[15]джер_фінанс!#REF!</definedName>
    <definedName name="_К220900">[1]джер_фінанс!#REF!</definedName>
    <definedName name="_К230000" localSheetId="2">[15]джер_фінанс!#REF!</definedName>
    <definedName name="_К230000" localSheetId="0">[15]джер_фінанс!#REF!</definedName>
    <definedName name="_К230000">[1]джер_фінанс!#REF!</definedName>
    <definedName name="_К240000" localSheetId="2">[15]джер_фінанс!#REF!</definedName>
    <definedName name="_К240000" localSheetId="0">[15]джер_фінанс!#REF!</definedName>
    <definedName name="_К240000">[1]джер_фінанс!#REF!</definedName>
    <definedName name="_К240800" localSheetId="2">[15]джер_фінанс!#REF!</definedName>
    <definedName name="_К240800" localSheetId="0">[15]джер_фінанс!#REF!</definedName>
    <definedName name="_К240800">[1]джер_фінанс!#REF!</definedName>
    <definedName name="_К400000" localSheetId="2">[15]джер_фінанс!#REF!</definedName>
    <definedName name="_К400000" localSheetId="0">[15]джер_фінанс!#REF!</definedName>
    <definedName name="_К400000">[1]джер_фінанс!#REF!</definedName>
    <definedName name="_К410100" localSheetId="2">[15]джер_фінанс!#REF!</definedName>
    <definedName name="_К410100" localSheetId="0">[15]джер_фінанс!#REF!</definedName>
    <definedName name="_К410100">[1]джер_фінанс!#REF!</definedName>
    <definedName name="_К410400" localSheetId="2">[15]джер_фінанс!#REF!</definedName>
    <definedName name="_К410400" localSheetId="0">[15]джер_фінанс!#REF!</definedName>
    <definedName name="_К410400">[1]джер_фінанс!#REF!</definedName>
    <definedName name="_К500000" localSheetId="2">[15]джер_фінанс!#REF!</definedName>
    <definedName name="_К500000" localSheetId="0">[15]джер_фінанс!#REF!</definedName>
    <definedName name="_К500000">[1]джер_фінанс!#REF!</definedName>
    <definedName name="_К500800" localSheetId="2">[15]джер_фінанс!#REF!</definedName>
    <definedName name="_К500800" localSheetId="0">[15]джер_фінанс!#REF!</definedName>
    <definedName name="_К500800">[1]джер_фінанс!#REF!</definedName>
    <definedName name="_К500900" localSheetId="2">[15]джер_фінанс!#REF!</definedName>
    <definedName name="_К500900" localSheetId="0">[15]джер_фінанс!#REF!</definedName>
    <definedName name="_К500900">[1]джер_фінанс!#REF!</definedName>
    <definedName name="_Л1000" localSheetId="2">[15]джер_фінанс!#REF!</definedName>
    <definedName name="_Л1000" localSheetId="0">[15]джер_фінанс!#REF!</definedName>
    <definedName name="_Л1000">[1]джер_фінанс!#REF!</definedName>
    <definedName name="_Л1100" localSheetId="2">[15]джер_фінанс!#REF!</definedName>
    <definedName name="_Л1100" localSheetId="0">[15]джер_фінанс!#REF!</definedName>
    <definedName name="_Л1100">[1]джер_фінанс!#REF!</definedName>
    <definedName name="_Л1110" localSheetId="2">[15]джер_фінанс!#REF!</definedName>
    <definedName name="_Л1110" localSheetId="0">[15]джер_фінанс!#REF!</definedName>
    <definedName name="_Л1110">[1]джер_фінанс!#REF!</definedName>
    <definedName name="_Л1120" localSheetId="2">[15]джер_фінанс!#REF!</definedName>
    <definedName name="_Л1120" localSheetId="0">[15]джер_фінанс!#REF!</definedName>
    <definedName name="_Л1120">[1]джер_фінанс!#REF!</definedName>
    <definedName name="_Л1130" localSheetId="2">[15]джер_фінанс!#REF!</definedName>
    <definedName name="_Л1130" localSheetId="0">[15]джер_фінанс!#REF!</definedName>
    <definedName name="_Л1130">[1]джер_фінанс!#REF!</definedName>
    <definedName name="_Л1140" localSheetId="2">[15]джер_фінанс!#REF!</definedName>
    <definedName name="_Л1140" localSheetId="0">[15]джер_фінанс!#REF!</definedName>
    <definedName name="_Л1140">[1]джер_фінанс!#REF!</definedName>
    <definedName name="_Л1150" localSheetId="2">[15]джер_фінанс!#REF!</definedName>
    <definedName name="_Л1150" localSheetId="0">[15]джер_фінанс!#REF!</definedName>
    <definedName name="_Л1150">[1]джер_фінанс!#REF!</definedName>
    <definedName name="_Л1160" localSheetId="2">[15]джер_фінанс!#REF!</definedName>
    <definedName name="_Л1160" localSheetId="0">[15]джер_фінанс!#REF!</definedName>
    <definedName name="_Л1160">[1]джер_фінанс!#REF!</definedName>
    <definedName name="_Л1161" localSheetId="2">[15]джер_фінанс!#REF!</definedName>
    <definedName name="_Л1161" localSheetId="0">[15]джер_фінанс!#REF!</definedName>
    <definedName name="_Л1161">[1]джер_фінанс!#REF!</definedName>
    <definedName name="_Л1162" localSheetId="2">[15]джер_фінанс!#REF!</definedName>
    <definedName name="_Л1162" localSheetId="0">[15]джер_фінанс!#REF!</definedName>
    <definedName name="_Л1162">[1]джер_фінанс!#REF!</definedName>
    <definedName name="_Л1163" localSheetId="2">[15]джер_фінанс!#REF!</definedName>
    <definedName name="_Л1163" localSheetId="0">[15]джер_фінанс!#REF!</definedName>
    <definedName name="_Л1163">[1]джер_фінанс!#REF!</definedName>
    <definedName name="_Л1164" localSheetId="2">[15]джер_фінанс!#REF!</definedName>
    <definedName name="_Л1164" localSheetId="0">[15]джер_фінанс!#REF!</definedName>
    <definedName name="_Л1164">[1]джер_фінанс!#REF!</definedName>
    <definedName name="_Л1170" localSheetId="2">[15]джер_фінанс!#REF!</definedName>
    <definedName name="_Л1170" localSheetId="0">[15]джер_фінанс!#REF!</definedName>
    <definedName name="_Л1170">[1]джер_фінанс!#REF!</definedName>
    <definedName name="_Л1200" localSheetId="2">[15]джер_фінанс!#REF!</definedName>
    <definedName name="_Л1200" localSheetId="0">[15]джер_фінанс!#REF!</definedName>
    <definedName name="_Л1200">[1]джер_фінанс!#REF!</definedName>
    <definedName name="_Л1300" localSheetId="2">[15]джер_фінанс!#REF!</definedName>
    <definedName name="_Л1300" localSheetId="0">[15]джер_фінанс!#REF!</definedName>
    <definedName name="_Л1300">[1]джер_фінанс!#REF!</definedName>
    <definedName name="_Л1340" localSheetId="2">[15]джер_фінанс!#REF!</definedName>
    <definedName name="_Л1340" localSheetId="0">[15]джер_фінанс!#REF!</definedName>
    <definedName name="_Л1340">[1]джер_фінанс!#REF!</definedName>
    <definedName name="_Л2000" localSheetId="2">[15]джер_фінанс!#REF!</definedName>
    <definedName name="_Л2000" localSheetId="0">[15]джер_фінанс!#REF!</definedName>
    <definedName name="_Л2000">[1]джер_фінанс!#REF!</definedName>
    <definedName name="_Л2100" localSheetId="2">[15]джер_фінанс!#REF!</definedName>
    <definedName name="_Л2100" localSheetId="0">[15]джер_фінанс!#REF!</definedName>
    <definedName name="_Л2100">[1]джер_фінанс!#REF!</definedName>
    <definedName name="_Л2110" localSheetId="2">[15]джер_фінанс!#REF!</definedName>
    <definedName name="_Л2110" localSheetId="0">[15]джер_фінанс!#REF!</definedName>
    <definedName name="_Л2110">[1]джер_фінанс!#REF!</definedName>
    <definedName name="_Л2120" localSheetId="2">[15]джер_фінанс!#REF!</definedName>
    <definedName name="_Л2120" localSheetId="0">[15]джер_фінанс!#REF!</definedName>
    <definedName name="_Л2120">[1]джер_фінанс!#REF!</definedName>
    <definedName name="_Л2130" localSheetId="2">[15]джер_фінанс!#REF!</definedName>
    <definedName name="_Л2130" localSheetId="0">[15]джер_фінанс!#REF!</definedName>
    <definedName name="_Л2130">[1]джер_фінанс!#REF!</definedName>
    <definedName name="_Л2200" localSheetId="2">[15]джер_фінанс!#REF!</definedName>
    <definedName name="_Л2200" localSheetId="0">[15]джер_фінанс!#REF!</definedName>
    <definedName name="_Л2200">[1]джер_фінанс!#REF!</definedName>
    <definedName name="_Л2300" localSheetId="2">[15]джер_фінанс!#REF!</definedName>
    <definedName name="_Л2300" localSheetId="0">[15]джер_фінанс!#REF!</definedName>
    <definedName name="_Л2300">[1]джер_фінанс!#REF!</definedName>
    <definedName name="_Л3000" localSheetId="2">[15]джер_фінанс!#REF!</definedName>
    <definedName name="_Л3000" localSheetId="0">[15]джер_фінанс!#REF!</definedName>
    <definedName name="_Л3000">[1]джер_фінанс!#REF!</definedName>
    <definedName name="_Л4000" localSheetId="2">[15]джер_фінанс!#REF!</definedName>
    <definedName name="_Л4000" localSheetId="0">[15]джер_фінанс!#REF!</definedName>
    <definedName name="_Л4000">[1]джер_фінанс!#REF!</definedName>
    <definedName name="_Ф100000" localSheetId="2">#REF!</definedName>
    <definedName name="_Ф100000" localSheetId="0">#REF!</definedName>
    <definedName name="_Ф100000">#REF!</definedName>
    <definedName name="_Ф101000" localSheetId="2">#REF!</definedName>
    <definedName name="_Ф101000" localSheetId="0">#REF!</definedName>
    <definedName name="_Ф101000">#REF!</definedName>
    <definedName name="_Ф102000" localSheetId="2">#REF!</definedName>
    <definedName name="_Ф102000" localSheetId="0">#REF!</definedName>
    <definedName name="_Ф102000">#REF!</definedName>
    <definedName name="_Ф201000" localSheetId="2">#REF!</definedName>
    <definedName name="_Ф201000" localSheetId="0">#REF!</definedName>
    <definedName name="_Ф201000">#REF!</definedName>
    <definedName name="_Ф201010" localSheetId="2">#REF!</definedName>
    <definedName name="_Ф201010" localSheetId="0">#REF!</definedName>
    <definedName name="_Ф201010">#REF!</definedName>
    <definedName name="_Ф201011" localSheetId="2">#REF!</definedName>
    <definedName name="_Ф201011" localSheetId="0">#REF!</definedName>
    <definedName name="_Ф201011">#REF!</definedName>
    <definedName name="_Ф201012" localSheetId="2">#REF!</definedName>
    <definedName name="_Ф201012" localSheetId="0">#REF!</definedName>
    <definedName name="_Ф201012">#REF!</definedName>
    <definedName name="_Ф201020" localSheetId="2">#REF!</definedName>
    <definedName name="_Ф201020" localSheetId="0">#REF!</definedName>
    <definedName name="_Ф201020">#REF!</definedName>
    <definedName name="_Ф201021" localSheetId="2">#REF!</definedName>
    <definedName name="_Ф201021" localSheetId="0">#REF!</definedName>
    <definedName name="_Ф201021">#REF!</definedName>
    <definedName name="_Ф201022" localSheetId="2">#REF!</definedName>
    <definedName name="_Ф201022" localSheetId="0">#REF!</definedName>
    <definedName name="_Ф201022">#REF!</definedName>
    <definedName name="_Ф201030" localSheetId="2">#REF!</definedName>
    <definedName name="_Ф201030" localSheetId="0">#REF!</definedName>
    <definedName name="_Ф201030">#REF!</definedName>
    <definedName name="_Ф201031" localSheetId="2">#REF!</definedName>
    <definedName name="_Ф201031" localSheetId="0">#REF!</definedName>
    <definedName name="_Ф201031">#REF!</definedName>
    <definedName name="_Ф201032" localSheetId="2">#REF!</definedName>
    <definedName name="_Ф201032" localSheetId="0">#REF!</definedName>
    <definedName name="_Ф201032">#REF!</definedName>
    <definedName name="_Ф202000" localSheetId="2">#REF!</definedName>
    <definedName name="_Ф202000" localSheetId="0">#REF!</definedName>
    <definedName name="_Ф202000">#REF!</definedName>
    <definedName name="_Ф202010" localSheetId="2">#REF!</definedName>
    <definedName name="_Ф202010" localSheetId="0">#REF!</definedName>
    <definedName name="_Ф202010">#REF!</definedName>
    <definedName name="_Ф202011" localSheetId="2">#REF!</definedName>
    <definedName name="_Ф202011" localSheetId="0">#REF!</definedName>
    <definedName name="_Ф202011">#REF!</definedName>
    <definedName name="_Ф202012" localSheetId="2">#REF!</definedName>
    <definedName name="_Ф202012" localSheetId="0">#REF!</definedName>
    <definedName name="_Ф202012">#REF!</definedName>
    <definedName name="_Ф203000" localSheetId="2">#REF!</definedName>
    <definedName name="_Ф203000" localSheetId="0">#REF!</definedName>
    <definedName name="_Ф203000">#REF!</definedName>
    <definedName name="_Ф203010" localSheetId="2">#REF!</definedName>
    <definedName name="_Ф203010" localSheetId="0">#REF!</definedName>
    <definedName name="_Ф203010">#REF!</definedName>
    <definedName name="_Ф203011" localSheetId="2">#REF!</definedName>
    <definedName name="_Ф203011" localSheetId="0">#REF!</definedName>
    <definedName name="_Ф203011">#REF!</definedName>
    <definedName name="_Ф203012" localSheetId="2">#REF!</definedName>
    <definedName name="_Ф203012" localSheetId="0">#REF!</definedName>
    <definedName name="_Ф203012">#REF!</definedName>
    <definedName name="_Ф204000" localSheetId="2">#REF!</definedName>
    <definedName name="_Ф204000" localSheetId="0">#REF!</definedName>
    <definedName name="_Ф204000">#REF!</definedName>
    <definedName name="_Ф205000" localSheetId="2">#REF!</definedName>
    <definedName name="_Ф205000" localSheetId="0">#REF!</definedName>
    <definedName name="_Ф205000">#REF!</definedName>
    <definedName name="_Ф206000" localSheetId="2">#REF!</definedName>
    <definedName name="_Ф206000" localSheetId="0">#REF!</definedName>
    <definedName name="_Ф206000">#REF!</definedName>
    <definedName name="_Ф206001" localSheetId="2">#REF!</definedName>
    <definedName name="_Ф206001" localSheetId="0">#REF!</definedName>
    <definedName name="_Ф206001">#REF!</definedName>
    <definedName name="_Ф206002" localSheetId="2">#REF!</definedName>
    <definedName name="_Ф206002" localSheetId="0">#REF!</definedName>
    <definedName name="_Ф206002">#REF!</definedName>
    <definedName name="_xlnm._FilterDatabase" localSheetId="2" hidden="1">'дотац по АТО'!#REF!</definedName>
    <definedName name="_Ъ100000" localSheetId="2">[15]джер_фінанс!#REF!</definedName>
    <definedName name="_Ъ100000" localSheetId="0">[15]джер_фінанс!#REF!</definedName>
    <definedName name="_Ъ100000">[1]джер_фінанс!#REF!</definedName>
    <definedName name="_Ъ101000" localSheetId="2">[15]джер_фінанс!#REF!</definedName>
    <definedName name="_Ъ101000" localSheetId="0">[15]джер_фінанс!#REF!</definedName>
    <definedName name="_Ъ101000">[1]джер_фінанс!#REF!</definedName>
    <definedName name="_Ъ102000" localSheetId="2">[15]джер_фінанс!#REF!</definedName>
    <definedName name="_Ъ102000" localSheetId="0">[15]джер_фінанс!#REF!</definedName>
    <definedName name="_Ъ102000">[1]джер_фінанс!#REF!</definedName>
    <definedName name="_Ъ201000" localSheetId="2">[15]джер_фінанс!#REF!</definedName>
    <definedName name="_Ъ201000" localSheetId="0">[15]джер_фінанс!#REF!</definedName>
    <definedName name="_Ъ201000">[1]джер_фінанс!#REF!</definedName>
    <definedName name="_Ъ201010" localSheetId="2">[15]джер_фінанс!#REF!</definedName>
    <definedName name="_Ъ201010" localSheetId="0">[15]джер_фінанс!#REF!</definedName>
    <definedName name="_Ъ201010">[1]джер_фінанс!#REF!</definedName>
    <definedName name="_Ъ201011" localSheetId="2">[15]джер_фінанс!#REF!</definedName>
    <definedName name="_Ъ201011" localSheetId="0">[15]джер_фінанс!#REF!</definedName>
    <definedName name="_Ъ201011">[1]джер_фінанс!#REF!</definedName>
    <definedName name="_Ъ201012" localSheetId="2">[15]джер_фінанс!#REF!</definedName>
    <definedName name="_Ъ201012" localSheetId="0">[15]джер_фінанс!#REF!</definedName>
    <definedName name="_Ъ201012">[1]джер_фінанс!#REF!</definedName>
    <definedName name="_Ъ201020" localSheetId="2">[15]джер_фінанс!#REF!</definedName>
    <definedName name="_Ъ201020" localSheetId="0">[15]джер_фінанс!#REF!</definedName>
    <definedName name="_Ъ201020">[1]джер_фінанс!#REF!</definedName>
    <definedName name="_Ъ201021" localSheetId="2">[15]джер_фінанс!#REF!</definedName>
    <definedName name="_Ъ201021" localSheetId="0">[15]джер_фінанс!#REF!</definedName>
    <definedName name="_Ъ201021">[1]джер_фінанс!#REF!</definedName>
    <definedName name="_Ъ201022" localSheetId="2">[15]джер_фінанс!#REF!</definedName>
    <definedName name="_Ъ201022" localSheetId="0">[15]джер_фінанс!#REF!</definedName>
    <definedName name="_Ъ201022">[1]джер_фінанс!#REF!</definedName>
    <definedName name="_Ъ201030" localSheetId="2">[15]джер_фінанс!#REF!</definedName>
    <definedName name="_Ъ201030" localSheetId="0">[15]джер_фінанс!#REF!</definedName>
    <definedName name="_Ъ201030">[1]джер_фінанс!#REF!</definedName>
    <definedName name="_Ъ201031" localSheetId="2">[15]джер_фінанс!#REF!</definedName>
    <definedName name="_Ъ201031" localSheetId="0">[15]джер_фінанс!#REF!</definedName>
    <definedName name="_Ъ201031">[1]джер_фінанс!#REF!</definedName>
    <definedName name="_Ъ201032" localSheetId="2">[15]джер_фінанс!#REF!</definedName>
    <definedName name="_Ъ201032" localSheetId="0">[15]джер_фінанс!#REF!</definedName>
    <definedName name="_Ъ201032">[1]джер_фінанс!#REF!</definedName>
    <definedName name="_Ъ202000" localSheetId="2">[15]джер_фінанс!#REF!</definedName>
    <definedName name="_Ъ202000" localSheetId="0">[15]джер_фінанс!#REF!</definedName>
    <definedName name="_Ъ202000">[1]джер_фінанс!#REF!</definedName>
    <definedName name="_Ъ202010" localSheetId="2">[15]джер_фінанс!#REF!</definedName>
    <definedName name="_Ъ202010" localSheetId="0">[15]джер_фінанс!#REF!</definedName>
    <definedName name="_Ъ202010">[1]джер_фінанс!#REF!</definedName>
    <definedName name="_Ъ202011" localSheetId="2">[15]джер_фінанс!#REF!</definedName>
    <definedName name="_Ъ202011" localSheetId="0">[15]джер_фінанс!#REF!</definedName>
    <definedName name="_Ъ202011">[1]джер_фінанс!#REF!</definedName>
    <definedName name="_Ъ202012" localSheetId="2">[15]джер_фінанс!#REF!</definedName>
    <definedName name="_Ъ202012" localSheetId="0">[15]джер_фінанс!#REF!</definedName>
    <definedName name="_Ъ202012">[1]джер_фінанс!#REF!</definedName>
    <definedName name="_Ъ203000" localSheetId="2">[15]джер_фінанс!#REF!</definedName>
    <definedName name="_Ъ203000" localSheetId="0">[15]джер_фінанс!#REF!</definedName>
    <definedName name="_Ъ203000">[1]джер_фінанс!#REF!</definedName>
    <definedName name="_Ъ203010" localSheetId="2">[15]джер_фінанс!#REF!</definedName>
    <definedName name="_Ъ203010" localSheetId="0">[15]джер_фінанс!#REF!</definedName>
    <definedName name="_Ъ203010">[1]джер_фінанс!#REF!</definedName>
    <definedName name="_Ъ203011" localSheetId="2">[15]джер_фінанс!#REF!</definedName>
    <definedName name="_Ъ203011" localSheetId="0">[15]джер_фінанс!#REF!</definedName>
    <definedName name="_Ъ203011">[1]джер_фінанс!#REF!</definedName>
    <definedName name="_Ъ203012" localSheetId="2">[15]джер_фінанс!#REF!</definedName>
    <definedName name="_Ъ203012" localSheetId="0">[15]джер_фінанс!#REF!</definedName>
    <definedName name="_Ъ203012">[1]джер_фінанс!#REF!</definedName>
    <definedName name="_Ъ204000" localSheetId="2">[15]джер_фінанс!#REF!</definedName>
    <definedName name="_Ъ204000" localSheetId="0">[15]джер_фінанс!#REF!</definedName>
    <definedName name="_Ъ204000">[1]джер_фінанс!#REF!</definedName>
    <definedName name="_Ъ205000" localSheetId="2">[15]джер_фінанс!#REF!</definedName>
    <definedName name="_Ъ205000" localSheetId="0">[15]джер_фінанс!#REF!</definedName>
    <definedName name="_Ъ205000">[1]джер_фінанс!#REF!</definedName>
    <definedName name="_Ъ206000" localSheetId="2">[15]джер_фінанс!#REF!</definedName>
    <definedName name="_Ъ206000" localSheetId="0">[15]джер_фінанс!#REF!</definedName>
    <definedName name="_Ъ206000">[1]джер_фінанс!#REF!</definedName>
    <definedName name="_Ъ206001" localSheetId="2">[15]джер_фінанс!#REF!</definedName>
    <definedName name="_Ъ206001" localSheetId="0">[15]джер_фінанс!#REF!</definedName>
    <definedName name="_Ъ206001">[1]джер_фінанс!#REF!</definedName>
    <definedName name="_Ъ206002" localSheetId="2">[15]джер_фінанс!#REF!</definedName>
    <definedName name="_Ъ206002" localSheetId="0">[15]джер_фінанс!#REF!</definedName>
    <definedName name="_Ъ206002">[1]джер_фінанс!#REF!</definedName>
    <definedName name="_A50" localSheetId="2">[18]Пер!$N$34</definedName>
    <definedName name="_A50" localSheetId="0">[18]Пер!$N$34</definedName>
    <definedName name="_A50">[10]Пер!$N$34</definedName>
    <definedName name="_A51" localSheetId="2">[18]Пер!$N$33</definedName>
    <definedName name="_A51" localSheetId="0">[18]Пер!$N$33</definedName>
    <definedName name="_A51">[10]Пер!$N$33</definedName>
    <definedName name="BEC">#REF!</definedName>
    <definedName name="DKS">#REF!</definedName>
    <definedName name="dodik">#REF!</definedName>
    <definedName name="DON1KC">#REF!</definedName>
    <definedName name="Dt" localSheetId="2">#REF!</definedName>
    <definedName name="Dt" localSheetId="0">#REF!</definedName>
    <definedName name="Dt">#REF!</definedName>
    <definedName name="_HAV80">#REF!</definedName>
    <definedName name="HAVSTJAG">#REF!</definedName>
    <definedName name="HKC">#REF!</definedName>
    <definedName name="HSKC">#REF!</definedName>
    <definedName name="M" localSheetId="2">[18]Пер!$N$34</definedName>
    <definedName name="M" localSheetId="0">[18]Пер!$N$34</definedName>
    <definedName name="M">[10]Пер!$N$34</definedName>
    <definedName name="Mes">#REF!</definedName>
    <definedName name="Mes_Txt">#REF!</definedName>
    <definedName name="_Mes1" localSheetId="2">#REF!</definedName>
    <definedName name="_Mes1" localSheetId="0">#REF!</definedName>
    <definedName name="_Mes1">#REF!</definedName>
    <definedName name="N" localSheetId="2">[18]Пер!$N$33</definedName>
    <definedName name="N" localSheetId="0">[18]Пер!$N$33</definedName>
    <definedName name="N">[10]Пер!$N$33</definedName>
    <definedName name="NAVDON">#REF!</definedName>
    <definedName name="NDO">#REF!</definedName>
    <definedName name="NK">#REF!</definedName>
    <definedName name="NKS">#REF!</definedName>
    <definedName name="_NS80">#REF!</definedName>
    <definedName name="NST">#REF!</definedName>
    <definedName name="NSTS">#REF!</definedName>
    <definedName name="_PCH3">#REF!</definedName>
    <definedName name="_PV3">#REF!</definedName>
    <definedName name="qqqq">#REF!</definedName>
    <definedName name="rrr">[6]Оренда!$A$4:$B$29</definedName>
    <definedName name="zloch">#REF!</definedName>
    <definedName name="а22100">#REF!</definedName>
    <definedName name="алпдвалп">#REF!</definedName>
    <definedName name="_xlnm.Database" localSheetId="2">#REF!</definedName>
    <definedName name="_xlnm.Database" localSheetId="0">#REF!</definedName>
    <definedName name="_xlnm.Database">#REF!</definedName>
    <definedName name="В68" localSheetId="2">#REF!</definedName>
    <definedName name="В68" localSheetId="0">#REF!</definedName>
    <definedName name="В68">#REF!</definedName>
    <definedName name="вв" localSheetId="2">'[20]основная(1)'!$B$4:$F$6</definedName>
    <definedName name="вв" localSheetId="0">'[20]основная(1)'!$B$4:$F$6</definedName>
    <definedName name="вв">'[14]основная(1)'!$B$4:$F$6</definedName>
    <definedName name="вс" localSheetId="2">#REF!</definedName>
    <definedName name="вс" localSheetId="0">#REF!</definedName>
    <definedName name="вс">#REF!</definedName>
    <definedName name="иори">#REF!</definedName>
    <definedName name="і">#REF!</definedName>
    <definedName name="лотзщль">#REF!</definedName>
    <definedName name="область">#REF!</definedName>
    <definedName name="_xlnm.Print_Area" localSheetId="2">'дотац по АТО'!$A$1:$N$58</definedName>
    <definedName name="_xlnm.Print_Area" localSheetId="0">'за видами надходжень'!$A$1:$M$33</definedName>
    <definedName name="_xlnm.Print_Area" localSheetId="1">'РАЗОМ з-ф'!$A$1:$H$59</definedName>
    <definedName name="ф50">[10]Пер!$N$34</definedName>
    <definedName name="ф52">[10]Пер!$N$33</definedName>
  </definedNames>
  <calcPr calcId="144525"/>
</workbook>
</file>

<file path=xl/calcChain.xml><?xml version="1.0" encoding="utf-8"?>
<calcChain xmlns="http://schemas.openxmlformats.org/spreadsheetml/2006/main">
  <c r="F6" i="7"/>
  <c r="G6"/>
  <c r="H6"/>
  <c r="J7"/>
  <c r="L7"/>
  <c r="M7"/>
  <c r="N7"/>
  <c r="F8"/>
  <c r="G8"/>
  <c r="H8"/>
  <c r="F9"/>
  <c r="G9"/>
  <c r="H9"/>
  <c r="J10"/>
  <c r="N10"/>
  <c r="L10"/>
  <c r="F11"/>
  <c r="G11"/>
  <c r="H11"/>
  <c r="F15"/>
  <c r="G15"/>
  <c r="H15"/>
  <c r="F16"/>
  <c r="G16"/>
  <c r="H16"/>
  <c r="F17"/>
  <c r="G17"/>
  <c r="H17"/>
  <c r="F18"/>
  <c r="G18"/>
  <c r="H18"/>
  <c r="F19"/>
  <c r="G19"/>
  <c r="H19"/>
  <c r="F20"/>
  <c r="G20"/>
  <c r="H20"/>
  <c r="F21"/>
  <c r="G21"/>
  <c r="H21"/>
  <c r="F22"/>
  <c r="G22"/>
  <c r="H22"/>
  <c r="F24"/>
  <c r="G24"/>
  <c r="H24"/>
  <c r="F25"/>
  <c r="G25"/>
  <c r="H25"/>
  <c r="F26"/>
  <c r="G26"/>
  <c r="H26"/>
  <c r="F27"/>
  <c r="G27"/>
  <c r="H27"/>
  <c r="F28"/>
  <c r="G28"/>
  <c r="H28"/>
  <c r="F29"/>
  <c r="G29"/>
  <c r="H29"/>
  <c r="F30"/>
  <c r="G30"/>
  <c r="H30"/>
  <c r="F32"/>
  <c r="G32"/>
  <c r="H32"/>
  <c r="J33"/>
  <c r="L33"/>
  <c r="M33"/>
  <c r="N33"/>
  <c r="F34"/>
  <c r="G34"/>
  <c r="H34"/>
  <c r="F35"/>
  <c r="G35"/>
  <c r="H35"/>
  <c r="F36"/>
  <c r="G36"/>
  <c r="H36"/>
  <c r="F37"/>
  <c r="G37"/>
  <c r="H37"/>
  <c r="F38"/>
  <c r="G38"/>
  <c r="H38"/>
  <c r="F39"/>
  <c r="G39"/>
  <c r="H39"/>
  <c r="F40"/>
  <c r="G40"/>
  <c r="H40"/>
  <c r="F41"/>
  <c r="G41"/>
  <c r="H41"/>
  <c r="F42"/>
  <c r="G42"/>
  <c r="H42"/>
  <c r="F43"/>
  <c r="G43"/>
  <c r="H43"/>
  <c r="F44"/>
  <c r="G44"/>
  <c r="H44"/>
  <c r="F45"/>
  <c r="G45"/>
  <c r="H45"/>
  <c r="F47"/>
  <c r="G47"/>
  <c r="H47"/>
  <c r="F48"/>
  <c r="G48"/>
  <c r="H48"/>
  <c r="F49"/>
  <c r="G49"/>
  <c r="H49"/>
  <c r="F50"/>
  <c r="G50"/>
  <c r="H50"/>
  <c r="F51"/>
  <c r="G51"/>
  <c r="H51"/>
  <c r="F52"/>
  <c r="G52"/>
  <c r="H52"/>
  <c r="F53"/>
  <c r="G53"/>
  <c r="H53"/>
  <c r="F54"/>
  <c r="G54"/>
  <c r="H54"/>
  <c r="F55"/>
  <c r="G55"/>
  <c r="H55"/>
  <c r="F56"/>
  <c r="G56"/>
  <c r="H56"/>
  <c r="F57"/>
  <c r="G57"/>
  <c r="H57"/>
  <c r="C58"/>
  <c r="D58"/>
  <c r="E58"/>
  <c r="G58"/>
  <c r="F58"/>
  <c r="I58"/>
  <c r="K58"/>
  <c r="L58"/>
  <c r="H5" i="6"/>
  <c r="C6"/>
  <c r="C5"/>
  <c r="D6"/>
  <c r="D5"/>
  <c r="E5"/>
  <c r="E6"/>
  <c r="F6"/>
  <c r="H6"/>
  <c r="K6"/>
  <c r="E7"/>
  <c r="I7"/>
  <c r="J7"/>
  <c r="K7"/>
  <c r="L7"/>
  <c r="M7"/>
  <c r="E8"/>
  <c r="I8"/>
  <c r="J8"/>
  <c r="K8"/>
  <c r="L8"/>
  <c r="M8"/>
  <c r="E9"/>
  <c r="J9"/>
  <c r="K9"/>
  <c r="L9"/>
  <c r="M9"/>
  <c r="E10"/>
  <c r="I10"/>
  <c r="J10"/>
  <c r="K10"/>
  <c r="L10"/>
  <c r="M10"/>
  <c r="E11"/>
  <c r="I11"/>
  <c r="J11"/>
  <c r="K11"/>
  <c r="L11"/>
  <c r="M11"/>
  <c r="E12"/>
  <c r="I12"/>
  <c r="J12"/>
  <c r="K12"/>
  <c r="L12"/>
  <c r="M12"/>
  <c r="E13"/>
  <c r="I13"/>
  <c r="J13"/>
  <c r="K13"/>
  <c r="L13"/>
  <c r="M13"/>
  <c r="E14"/>
  <c r="I14"/>
  <c r="J14"/>
  <c r="K14"/>
  <c r="L14"/>
  <c r="M14"/>
  <c r="E15"/>
  <c r="I15"/>
  <c r="J15"/>
  <c r="K15"/>
  <c r="L15"/>
  <c r="M15"/>
  <c r="E16"/>
  <c r="I16"/>
  <c r="J16"/>
  <c r="K16"/>
  <c r="E17"/>
  <c r="J17"/>
  <c r="K17"/>
  <c r="L17"/>
  <c r="M17"/>
  <c r="E18"/>
  <c r="J18"/>
  <c r="K18"/>
  <c r="M18"/>
  <c r="E19"/>
  <c r="I19"/>
  <c r="J19"/>
  <c r="K19"/>
  <c r="L19"/>
  <c r="M19"/>
  <c r="E20"/>
  <c r="I20"/>
  <c r="J20"/>
  <c r="K20"/>
  <c r="E21"/>
  <c r="J21"/>
  <c r="K21"/>
  <c r="L21"/>
  <c r="M21"/>
  <c r="E22"/>
  <c r="I22"/>
  <c r="J22"/>
  <c r="E23"/>
  <c r="I23"/>
  <c r="J23"/>
  <c r="E24"/>
  <c r="J24"/>
  <c r="E25"/>
  <c r="I25"/>
  <c r="J25"/>
  <c r="E26"/>
  <c r="I26"/>
  <c r="J26"/>
  <c r="E27"/>
  <c r="I27"/>
  <c r="J27"/>
  <c r="E28"/>
  <c r="I28"/>
  <c r="J28"/>
  <c r="E29"/>
  <c r="I29"/>
  <c r="J29"/>
  <c r="E30"/>
  <c r="I30"/>
  <c r="J30"/>
  <c r="E32"/>
  <c r="G32"/>
  <c r="H32"/>
  <c r="L32"/>
  <c r="E33"/>
  <c r="G33"/>
  <c r="H33"/>
  <c r="I33"/>
  <c r="J33"/>
  <c r="K33"/>
  <c r="L33"/>
  <c r="M33"/>
  <c r="F8" i="1"/>
  <c r="F9"/>
  <c r="F10"/>
  <c r="F11"/>
  <c r="F12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7"/>
  <c r="G7"/>
  <c r="H7"/>
  <c r="G8"/>
  <c r="H8"/>
  <c r="G9"/>
  <c r="H9"/>
  <c r="G10"/>
  <c r="H10"/>
  <c r="G11"/>
  <c r="H11"/>
  <c r="G12"/>
  <c r="H12"/>
  <c r="G13"/>
  <c r="H13"/>
  <c r="G14"/>
  <c r="H14"/>
  <c r="G15"/>
  <c r="H15"/>
  <c r="G16"/>
  <c r="H16"/>
  <c r="G17"/>
  <c r="H17"/>
  <c r="G18"/>
  <c r="H18"/>
  <c r="G19"/>
  <c r="H19"/>
  <c r="G20"/>
  <c r="H20"/>
  <c r="G21"/>
  <c r="H21"/>
  <c r="G22"/>
  <c r="H22"/>
  <c r="G23"/>
  <c r="H23"/>
  <c r="G24"/>
  <c r="H24"/>
  <c r="G25"/>
  <c r="H25"/>
  <c r="G26"/>
  <c r="H26"/>
  <c r="G27"/>
  <c r="H27"/>
  <c r="G28"/>
  <c r="H28"/>
  <c r="G29"/>
  <c r="H29"/>
  <c r="G30"/>
  <c r="H30"/>
  <c r="G31"/>
  <c r="H31"/>
  <c r="G32"/>
  <c r="H32"/>
  <c r="G33"/>
  <c r="H33"/>
  <c r="G34"/>
  <c r="H34"/>
  <c r="G35"/>
  <c r="H35"/>
  <c r="G36"/>
  <c r="H36"/>
  <c r="G37"/>
  <c r="H37"/>
  <c r="G38"/>
  <c r="H38"/>
  <c r="G39"/>
  <c r="H39"/>
  <c r="G40"/>
  <c r="H40"/>
  <c r="G41"/>
  <c r="H41"/>
  <c r="G42"/>
  <c r="H42"/>
  <c r="G43"/>
  <c r="H43"/>
  <c r="G44"/>
  <c r="H44"/>
  <c r="G45"/>
  <c r="H45"/>
  <c r="G46"/>
  <c r="H46"/>
  <c r="G47"/>
  <c r="H47"/>
  <c r="G48"/>
  <c r="H48"/>
  <c r="G49"/>
  <c r="H49"/>
  <c r="G50"/>
  <c r="H50"/>
  <c r="G51"/>
  <c r="H51"/>
  <c r="G52"/>
  <c r="H52"/>
  <c r="G53"/>
  <c r="H53"/>
  <c r="G54"/>
  <c r="H54"/>
  <c r="G55"/>
  <c r="H55"/>
  <c r="G56"/>
  <c r="H56"/>
  <c r="G57"/>
  <c r="H57"/>
  <c r="G58"/>
  <c r="H58"/>
  <c r="C59"/>
  <c r="D59"/>
  <c r="E59"/>
  <c r="F59"/>
  <c r="G59"/>
  <c r="H59"/>
  <c r="I5" i="6"/>
  <c r="K32"/>
  <c r="J6"/>
  <c r="M10" i="7"/>
  <c r="M32" i="6"/>
  <c r="J32"/>
  <c r="I6"/>
  <c r="J5"/>
  <c r="H58" i="7"/>
  <c r="I32" i="6"/>
  <c r="J58" i="7"/>
  <c r="N58"/>
  <c r="M58"/>
</calcChain>
</file>

<file path=xl/sharedStrings.xml><?xml version="1.0" encoding="utf-8"?>
<sst xmlns="http://schemas.openxmlformats.org/spreadsheetml/2006/main" count="190" uniqueCount="122">
  <si>
    <t>ДОВІДКА</t>
  </si>
  <si>
    <t>станом на 1 березня 2017 року</t>
  </si>
  <si>
    <t>тис.грн.</t>
  </si>
  <si>
    <t>№ з/п</t>
  </si>
  <si>
    <t>Найменування АТО</t>
  </si>
  <si>
    <t>Затверджений річний план з урахув. змін</t>
  </si>
  <si>
    <t>Затверджений план на 2 місяці 2017р.</t>
  </si>
  <si>
    <t xml:space="preserve">Фактичні надходження </t>
  </si>
  <si>
    <t>Виконання плану за січень-лютий 2017 року</t>
  </si>
  <si>
    <t xml:space="preserve">в абс. сумі </t>
  </si>
  <si>
    <t>в %</t>
  </si>
  <si>
    <t>у %</t>
  </si>
  <si>
    <t>Обласний б-т</t>
  </si>
  <si>
    <t>м.Львів</t>
  </si>
  <si>
    <t>м.Борислав</t>
  </si>
  <si>
    <t>м.Дрогобич</t>
  </si>
  <si>
    <t>м.Моршин</t>
  </si>
  <si>
    <t>м.Н.Розділ</t>
  </si>
  <si>
    <t>м.Самбір</t>
  </si>
  <si>
    <t>м.Стрий</t>
  </si>
  <si>
    <t>м.Трускавець</t>
  </si>
  <si>
    <t>м.Червоноград</t>
  </si>
  <si>
    <t>Бродівський р-н</t>
  </si>
  <si>
    <t>Буський р-н</t>
  </si>
  <si>
    <t>Городоцький р-н</t>
  </si>
  <si>
    <t>Дрогобицький р-н</t>
  </si>
  <si>
    <t>Жидачівський р-н</t>
  </si>
  <si>
    <t>Жовківський р-н</t>
  </si>
  <si>
    <t>Золочівський р-н</t>
  </si>
  <si>
    <t>Кам'янка-Бузький р-н</t>
  </si>
  <si>
    <t>Миколаївський р-н</t>
  </si>
  <si>
    <t>Мостиський р-н</t>
  </si>
  <si>
    <t>Перемишлянський р-н</t>
  </si>
  <si>
    <t>Пустомитівський р-н</t>
  </si>
  <si>
    <t>Радехівський р-н</t>
  </si>
  <si>
    <t>Самбірський р-н</t>
  </si>
  <si>
    <t>Сколівський р-н</t>
  </si>
  <si>
    <t>Сокальський р-н</t>
  </si>
  <si>
    <t>Старосамбірський р-н</t>
  </si>
  <si>
    <t>Стрийський р-н</t>
  </si>
  <si>
    <t>Турківський р-н</t>
  </si>
  <si>
    <t>Яворівський р-н</t>
  </si>
  <si>
    <t>Бабинська ОТГ</t>
  </si>
  <si>
    <t>Бісковицька ОТГ</t>
  </si>
  <si>
    <t>Вільшаницька ОТГ</t>
  </si>
  <si>
    <t>Воле-Баранецька ОТГ</t>
  </si>
  <si>
    <t>Гніздичівська ОТГ</t>
  </si>
  <si>
    <t>Грабовецька ОТГ</t>
  </si>
  <si>
    <t>Дублянська ОТГ</t>
  </si>
  <si>
    <t>Заболотцівська ОТГ</t>
  </si>
  <si>
    <t>Луківська ОТГ</t>
  </si>
  <si>
    <t>Міженецька ОТГ</t>
  </si>
  <si>
    <t>Новокалинівська ОТГ</t>
  </si>
  <si>
    <t>Новоміська ОТГ</t>
  </si>
  <si>
    <t>Новострілищанська ОТГ</t>
  </si>
  <si>
    <t>Тростянецька ОТГ</t>
  </si>
  <si>
    <t>Чукв'янська ОТГ</t>
  </si>
  <si>
    <t>Ходорівська ОТГ</t>
  </si>
  <si>
    <t>Мостиська ОТГ</t>
  </si>
  <si>
    <t>Судововишнянська ОТГ</t>
  </si>
  <si>
    <t>Нижанковицька ОТГ</t>
  </si>
  <si>
    <t>Давидівська ОТГ</t>
  </si>
  <si>
    <t>Жовтанецька ОТГ</t>
  </si>
  <si>
    <t>Шегинівська ОТГ</t>
  </si>
  <si>
    <t>ЗАГАЛОМ</t>
  </si>
  <si>
    <r>
      <t xml:space="preserve">про виконання </t>
    </r>
    <r>
      <rPr>
        <b/>
        <sz val="14"/>
        <rFont val="Times New Roman Cyr"/>
        <family val="1"/>
        <charset val="204"/>
      </rPr>
      <t xml:space="preserve">загального фонду </t>
    </r>
    <r>
      <rPr>
        <sz val="14"/>
        <rFont val="Times New Roman Cyr"/>
        <family val="1"/>
        <charset val="204"/>
      </rPr>
      <t xml:space="preserve">бюджету області за доходами </t>
    </r>
  </si>
  <si>
    <t>Виконання річного плану у %</t>
  </si>
  <si>
    <t>м.Новий Розділ</t>
  </si>
  <si>
    <t>тис. грн</t>
  </si>
  <si>
    <t xml:space="preserve"> № з/п</t>
  </si>
  <si>
    <t>в абсолютній сумі</t>
  </si>
  <si>
    <t>Обласний бюджет</t>
  </si>
  <si>
    <t xml:space="preserve">м.Трускавець </t>
  </si>
  <si>
    <r>
      <t xml:space="preserve">План на </t>
    </r>
    <r>
      <rPr>
        <b/>
        <sz val="12"/>
        <rFont val="Verdana"/>
        <family val="2"/>
        <charset val="204"/>
      </rPr>
      <t>2017 рік</t>
    </r>
  </si>
  <si>
    <r>
      <t xml:space="preserve">Фактичні надходження на </t>
    </r>
    <r>
      <rPr>
        <b/>
        <sz val="12"/>
        <rFont val="Verdana"/>
        <family val="2"/>
        <charset val="204"/>
      </rPr>
      <t>звітну дату 2017 року</t>
    </r>
  </si>
  <si>
    <r>
      <t xml:space="preserve">Виконання плану на </t>
    </r>
    <r>
      <rPr>
        <b/>
        <sz val="12"/>
        <rFont val="Verdana"/>
        <family val="2"/>
        <charset val="204"/>
      </rPr>
      <t>2 місяці 2017 року</t>
    </r>
  </si>
  <si>
    <t>Аналіз мобілізації доходів до зведеного бюджету по Львівській області за 2 місяці 2017 року</t>
  </si>
  <si>
    <t>Найменування показника</t>
  </si>
  <si>
    <t>у відсотках</t>
  </si>
  <si>
    <t>ЗВЕДЕНИЙ БЮДЖЕТ загалом</t>
  </si>
  <si>
    <t>МІСЦЕВІ БЮДЖЕТИ загалом</t>
  </si>
  <si>
    <t>в т.ч. до загального фонду</t>
  </si>
  <si>
    <t>з них</t>
  </si>
  <si>
    <t>податок на доходи фізичних осіб</t>
  </si>
  <si>
    <t>податок на прибуток підприємств</t>
  </si>
  <si>
    <t>у 3,7 раза</t>
  </si>
  <si>
    <t>рентна плата за використання природних ресурсів</t>
  </si>
  <si>
    <t>акцизний податок з роздрібної реалізації</t>
  </si>
  <si>
    <t>податок на нерухоме майно, крім землі</t>
  </si>
  <si>
    <t>плата за землю</t>
  </si>
  <si>
    <t>єдиний податок</t>
  </si>
  <si>
    <t>плата за надання адміністративних послуг</t>
  </si>
  <si>
    <t>до спеціального фонду</t>
  </si>
  <si>
    <t>екологічний податок</t>
  </si>
  <si>
    <t>у 4 рази</t>
  </si>
  <si>
    <t>кошти від перевиконання митних платежів</t>
  </si>
  <si>
    <t>кошти пайової участі у розвитку інфраструктури</t>
  </si>
  <si>
    <t>власні надходження бюджетних установ</t>
  </si>
  <si>
    <t>кошти від продажу землі</t>
  </si>
  <si>
    <t>у 5,9 раза</t>
  </si>
  <si>
    <t>ДЕРЖАВНИЙ БЮДЖЕТ загалом</t>
  </si>
  <si>
    <t>податок та збір на доходи фізичних осіб</t>
  </si>
  <si>
    <t>у 3,8 раза</t>
  </si>
  <si>
    <t>акцизний податок з вироблених товарів</t>
  </si>
  <si>
    <t>ПДВ з вироблених товарів (збір)</t>
  </si>
  <si>
    <t>бюджетне відшкодування ПДВ</t>
  </si>
  <si>
    <t>ПДВ з ввезених товарів</t>
  </si>
  <si>
    <t>ввізне мито</t>
  </si>
  <si>
    <t>Базова дотація</t>
  </si>
  <si>
    <t>Реверсна дотація</t>
  </si>
  <si>
    <r>
      <t xml:space="preserve">Фактичні надходження в </t>
    </r>
    <r>
      <rPr>
        <b/>
        <sz val="12"/>
        <rFont val="Verdana"/>
        <family val="2"/>
        <charset val="204"/>
      </rPr>
      <t>2016 році</t>
    </r>
  </si>
  <si>
    <r>
      <t xml:space="preserve">Фактичні надходження на </t>
    </r>
    <r>
      <rPr>
        <b/>
        <sz val="12"/>
        <rFont val="Verdana"/>
        <family val="2"/>
        <charset val="204"/>
      </rPr>
      <t>звітну дату 2016 року</t>
    </r>
  </si>
  <si>
    <r>
      <t xml:space="preserve">Питома вага надходжень на </t>
    </r>
    <r>
      <rPr>
        <b/>
        <sz val="11"/>
        <rFont val="Verdana"/>
        <family val="2"/>
        <charset val="204"/>
      </rPr>
      <t>звітну дату 2016 року</t>
    </r>
    <r>
      <rPr>
        <sz val="11"/>
        <rFont val="Verdana"/>
        <family val="2"/>
        <charset val="204"/>
      </rPr>
      <t xml:space="preserve"> до надходжень у </t>
    </r>
    <r>
      <rPr>
        <b/>
        <sz val="11"/>
        <rFont val="Verdana"/>
        <family val="2"/>
        <charset val="204"/>
      </rPr>
      <t>2016 році</t>
    </r>
  </si>
  <si>
    <r>
      <t xml:space="preserve">План на </t>
    </r>
    <r>
      <rPr>
        <b/>
        <sz val="12"/>
        <rFont val="Verdana"/>
        <family val="2"/>
        <charset val="204"/>
      </rPr>
      <t>2 місяці 2017 року</t>
    </r>
  </si>
  <si>
    <r>
      <t xml:space="preserve">Надходження на </t>
    </r>
    <r>
      <rPr>
        <b/>
        <sz val="11"/>
        <rFont val="Verdana"/>
        <family val="2"/>
        <charset val="204"/>
      </rPr>
      <t>звітну дату 2017р</t>
    </r>
    <r>
      <rPr>
        <sz val="11"/>
        <rFont val="Verdana"/>
        <family val="2"/>
        <charset val="204"/>
      </rPr>
      <t xml:space="preserve"> до надходжень на </t>
    </r>
    <r>
      <rPr>
        <b/>
        <sz val="11"/>
        <rFont val="Verdana"/>
        <family val="2"/>
        <charset val="204"/>
      </rPr>
      <t>відповідну дату</t>
    </r>
    <r>
      <rPr>
        <sz val="11"/>
        <rFont val="Verdana"/>
        <family val="2"/>
        <charset val="204"/>
      </rPr>
      <t xml:space="preserve"> </t>
    </r>
    <r>
      <rPr>
        <b/>
        <sz val="11"/>
        <rFont val="Verdana"/>
        <family val="2"/>
        <charset val="204"/>
      </rPr>
      <t>2016р</t>
    </r>
  </si>
  <si>
    <r>
      <t xml:space="preserve">Виконання плану на </t>
    </r>
    <r>
      <rPr>
        <b/>
        <sz val="11"/>
        <rFont val="Verdana"/>
        <family val="2"/>
        <charset val="204"/>
      </rPr>
      <t>2017 рік</t>
    </r>
    <r>
      <rPr>
        <sz val="11"/>
        <rFont val="Verdana"/>
        <family val="2"/>
        <charset val="204"/>
      </rPr>
      <t>, %</t>
    </r>
  </si>
  <si>
    <r>
      <t>Виконання плану на</t>
    </r>
    <r>
      <rPr>
        <b/>
        <sz val="11"/>
        <rFont val="Verdana"/>
        <family val="2"/>
        <charset val="204"/>
      </rPr>
      <t xml:space="preserve"> 2 місяці 2017 року</t>
    </r>
  </si>
  <si>
    <t>Виконання місцевих бюджетів Львівської області за дотаціями за 2 місяці 2017 року</t>
  </si>
  <si>
    <t xml:space="preserve">Найменування адміністративно-територіальних одиниць </t>
  </si>
  <si>
    <t>в абсо-лютній сумі</t>
  </si>
  <si>
    <r>
      <t xml:space="preserve">Фактичні надхо-дження станом на </t>
    </r>
    <r>
      <rPr>
        <b/>
        <sz val="12"/>
        <rFont val="Verdana"/>
        <family val="2"/>
        <charset val="204"/>
      </rPr>
      <t>звітну дату</t>
    </r>
  </si>
  <si>
    <r>
      <t>Відсоток вико-нання</t>
    </r>
    <r>
      <rPr>
        <b/>
        <sz val="12"/>
        <rFont val="Verdana"/>
        <family val="2"/>
        <charset val="204"/>
      </rPr>
      <t xml:space="preserve"> </t>
    </r>
    <r>
      <rPr>
        <sz val="12"/>
        <rFont val="Verdana"/>
        <family val="2"/>
        <charset val="204"/>
      </rPr>
      <t xml:space="preserve">плану на </t>
    </r>
    <r>
      <rPr>
        <b/>
        <sz val="12"/>
        <rFont val="Verdana"/>
        <family val="2"/>
        <charset val="204"/>
      </rPr>
      <t>рік</t>
    </r>
  </si>
</sst>
</file>

<file path=xl/styles.xml><?xml version="1.0" encoding="utf-8"?>
<styleSheet xmlns="http://schemas.openxmlformats.org/spreadsheetml/2006/main">
  <numFmts count="15">
    <numFmt numFmtId="172" formatCode="_-* #,##0_р_._-;\-* #,##0_р_._-;_-* &quot;-&quot;_р_._-;_-@_-"/>
    <numFmt numFmtId="173" formatCode="_(&quot;$&quot;* #,##0_);_(&quot;$&quot;* \(#,##0\);_(&quot;$&quot;* &quot;-&quot;_);_(@_)"/>
    <numFmt numFmtId="175" formatCode="_(&quot;$&quot;* #,##0.00_);_(&quot;$&quot;* \(#,##0.00\);_(&quot;$&quot;* &quot;-&quot;??_);_(@_)"/>
    <numFmt numFmtId="177" formatCode="_-* #,##0\ &quot;р.&quot;_-;\-* #,##0\ &quot;р.&quot;_-;_-* &quot;-&quot;\ &quot;р.&quot;_-;_-@_-"/>
    <numFmt numFmtId="178" formatCode="_-* #,##0\ _р_._-;\-* #,##0\ _р_._-;_-* &quot;-&quot;\ _р_._-;_-@_-"/>
    <numFmt numFmtId="179" formatCode="_-* #,##0.00\ &quot;р.&quot;_-;\-* #,##0.00\ &quot;р.&quot;_-;_-* &quot;-&quot;??\ &quot;р.&quot;_-;_-@_-"/>
    <numFmt numFmtId="180" formatCode="_-* #,##0.00\ _р_._-;\-* #,##0.00\ _р_._-;_-* &quot;-&quot;??\ _р_._-;_-@_-"/>
    <numFmt numFmtId="181" formatCode="0.0"/>
    <numFmt numFmtId="182" formatCode="#,##0\ &quot;z?&quot;;[Red]\-#,##0\ &quot;z?&quot;"/>
    <numFmt numFmtId="183" formatCode="#,##0.00\ &quot;z?&quot;;[Red]\-#,##0.00\ &quot;z?&quot;"/>
    <numFmt numFmtId="184" formatCode="_-* #,##0\ _z_?_-;\-* #,##0\ _z_?_-;_-* &quot;-&quot;\ _z_?_-;_-@_-"/>
    <numFmt numFmtId="185" formatCode="_-* #,##0.00\ _z_?_-;\-* #,##0.00\ _z_?_-;_-* &quot;-&quot;??\ _z_?_-;_-@_-"/>
    <numFmt numFmtId="186" formatCode="#,##0.\-"/>
    <numFmt numFmtId="187" formatCode="#,##0.0"/>
    <numFmt numFmtId="188" formatCode="0.0000000"/>
  </numFmts>
  <fonts count="81">
    <font>
      <sz val="10"/>
      <name val="Arial"/>
    </font>
    <font>
      <sz val="10"/>
      <name val="Helv"/>
    </font>
    <font>
      <sz val="1"/>
      <color indexed="8"/>
      <name val="Courier"/>
    </font>
    <font>
      <sz val="1"/>
      <color indexed="8"/>
      <name val="Courier"/>
      <charset val="204"/>
    </font>
    <font>
      <sz val="10"/>
      <name val="Helv"/>
      <charset val="204"/>
    </font>
    <font>
      <sz val="1"/>
      <color indexed="8"/>
      <name val="Courier"/>
    </font>
    <font>
      <b/>
      <sz val="1"/>
      <color indexed="8"/>
      <name val="Courier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 CE"/>
    </font>
    <font>
      <sz val="9"/>
      <name val="PL Arial"/>
    </font>
    <font>
      <sz val="10"/>
      <name val="PL Arial"/>
    </font>
    <font>
      <sz val="10"/>
      <name val="Arial"/>
      <charset val="204"/>
    </font>
    <font>
      <u/>
      <sz val="10"/>
      <color indexed="20"/>
      <name val="Arial Cyr"/>
      <charset val="204"/>
    </font>
    <font>
      <b/>
      <sz val="18"/>
      <name val="Times New Roman"/>
    </font>
    <font>
      <b/>
      <sz val="14"/>
      <name val="Times New Roman"/>
    </font>
    <font>
      <sz val="14"/>
      <name val="Times New Roman"/>
    </font>
    <font>
      <u/>
      <sz val="10"/>
      <color indexed="12"/>
      <name val="Arial Cyr"/>
      <charset val="204"/>
    </font>
    <font>
      <sz val="10"/>
      <name val="PL Arial"/>
      <charset val="204"/>
    </font>
    <font>
      <b/>
      <sz val="14"/>
      <name val="PL Arial"/>
    </font>
    <font>
      <sz val="11"/>
      <color indexed="62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"/>
    </font>
    <font>
      <b/>
      <sz val="15"/>
      <color indexed="54"/>
      <name val="Calibri"/>
      <family val="2"/>
      <charset val="204"/>
    </font>
    <font>
      <b/>
      <sz val="13"/>
      <color indexed="54"/>
      <name val="Calibri"/>
      <family val="2"/>
      <charset val="204"/>
    </font>
    <font>
      <b/>
      <sz val="11"/>
      <color indexed="54"/>
      <name val="Calibri"/>
      <family val="2"/>
      <charset val="204"/>
    </font>
    <font>
      <sz val="10"/>
      <name val="Times New Roman CYR"/>
      <charset val="204"/>
    </font>
    <font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8"/>
      <color indexed="54"/>
      <name val="Calibri Light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63"/>
      <name val="Calibri"/>
      <family val="2"/>
      <charset val="204"/>
    </font>
    <font>
      <sz val="11"/>
      <color indexed="1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0"/>
      <name val="Arial Cyr"/>
      <charset val="204"/>
    </font>
    <font>
      <sz val="12"/>
      <name val="UkrainianPragmatica"/>
      <charset val="204"/>
    </font>
    <font>
      <b/>
      <sz val="14"/>
      <name val="Times New Roman Cyr"/>
      <charset val="204"/>
    </font>
    <font>
      <sz val="12"/>
      <name val="Times New Roman Cyr"/>
      <family val="1"/>
      <charset val="204"/>
    </font>
    <font>
      <b/>
      <sz val="14"/>
      <name val="Times New Roman Cyr"/>
      <family val="1"/>
      <charset val="204"/>
    </font>
    <font>
      <sz val="14"/>
      <name val="Times New Roman Cyr"/>
      <family val="1"/>
      <charset val="204"/>
    </font>
    <font>
      <b/>
      <i/>
      <u/>
      <sz val="14"/>
      <name val="Times New Roman Cyr"/>
      <family val="1"/>
      <charset val="204"/>
    </font>
    <font>
      <b/>
      <i/>
      <u/>
      <sz val="12"/>
      <name val="Times New Roman Cyr"/>
      <family val="1"/>
      <charset val="204"/>
    </font>
    <font>
      <b/>
      <sz val="12"/>
      <name val="Times New Roman CYR"/>
      <charset val="204"/>
    </font>
    <font>
      <b/>
      <sz val="12"/>
      <name val="Times New Roman"/>
      <family val="1"/>
      <charset val="204"/>
    </font>
    <font>
      <b/>
      <sz val="13"/>
      <name val="Times New Roman"/>
      <family val="1"/>
      <charset val="204"/>
    </font>
    <font>
      <b/>
      <i/>
      <sz val="12"/>
      <name val="Times New Roman Cyr"/>
      <family val="1"/>
      <charset val="204"/>
    </font>
    <font>
      <b/>
      <sz val="14"/>
      <name val="Times New Roman"/>
      <family val="1"/>
      <charset val="204"/>
    </font>
    <font>
      <sz val="13"/>
      <name val="Times New Roman"/>
      <family val="1"/>
      <charset val="204"/>
    </font>
    <font>
      <sz val="13"/>
      <name val="Arial"/>
    </font>
    <font>
      <sz val="8"/>
      <name val="Arial Cyr"/>
      <charset val="204"/>
    </font>
    <font>
      <b/>
      <sz val="10"/>
      <name val="Times New Roman"/>
      <family val="1"/>
      <charset val="204"/>
    </font>
    <font>
      <sz val="11"/>
      <color indexed="54"/>
      <name val="Calibri"/>
      <family val="2"/>
      <charset val="204"/>
    </font>
    <font>
      <sz val="10"/>
      <name val="Arial"/>
      <family val="2"/>
      <charset val="204"/>
    </font>
    <font>
      <b/>
      <sz val="18"/>
      <color indexed="49"/>
      <name val="Cambria"/>
      <family val="2"/>
      <charset val="204"/>
    </font>
    <font>
      <b/>
      <sz val="14"/>
      <name val="Verdana"/>
      <family val="2"/>
      <charset val="204"/>
    </font>
    <font>
      <b/>
      <sz val="16"/>
      <name val="Times New Roman Cyr"/>
      <family val="1"/>
      <charset val="204"/>
    </font>
    <font>
      <sz val="12"/>
      <name val="Verdana"/>
      <family val="2"/>
      <charset val="204"/>
    </font>
    <font>
      <b/>
      <sz val="12"/>
      <name val="Verdana"/>
      <family val="2"/>
      <charset val="204"/>
    </font>
    <font>
      <sz val="11"/>
      <name val="Times New Roman CYR"/>
      <family val="1"/>
      <charset val="204"/>
    </font>
    <font>
      <sz val="12"/>
      <name val="Times New Roman Cyr"/>
      <charset val="204"/>
    </font>
    <font>
      <sz val="10"/>
      <name val="Times New Roman CYR"/>
      <family val="1"/>
      <charset val="204"/>
    </font>
    <font>
      <sz val="13"/>
      <name val="Times New Roman Cyr"/>
      <family val="1"/>
      <charset val="204"/>
    </font>
    <font>
      <sz val="10"/>
      <color indexed="12"/>
      <name val="Times New Roman Cyr"/>
      <family val="1"/>
      <charset val="204"/>
    </font>
    <font>
      <sz val="10"/>
      <color indexed="53"/>
      <name val="Times New Roman Cyr"/>
      <family val="1"/>
      <charset val="204"/>
    </font>
    <font>
      <sz val="10"/>
      <name val="Times New Roman"/>
      <family val="1"/>
      <charset val="204"/>
    </font>
    <font>
      <b/>
      <sz val="11"/>
      <name val="Verdana"/>
      <family val="2"/>
      <charset val="204"/>
    </font>
    <font>
      <sz val="11"/>
      <color indexed="11"/>
      <name val="Verdana"/>
      <family val="2"/>
      <charset val="204"/>
    </font>
    <font>
      <sz val="11"/>
      <color indexed="60"/>
      <name val="Verdana"/>
      <family val="2"/>
      <charset val="204"/>
    </font>
    <font>
      <sz val="11"/>
      <name val="Verdana"/>
      <family val="2"/>
      <charset val="204"/>
    </font>
    <font>
      <sz val="10"/>
      <color indexed="12"/>
      <name val="Times New Roman"/>
      <family val="1"/>
      <charset val="204"/>
    </font>
    <font>
      <b/>
      <sz val="11.5"/>
      <name val="Verdana"/>
      <family val="2"/>
      <charset val="204"/>
    </font>
    <font>
      <b/>
      <sz val="22"/>
      <name val="Times New Roman"/>
      <family val="1"/>
      <charset val="204"/>
    </font>
    <font>
      <b/>
      <i/>
      <sz val="11"/>
      <name val="Verdana"/>
      <family val="2"/>
      <charset val="204"/>
    </font>
    <font>
      <b/>
      <sz val="11"/>
      <color indexed="12"/>
      <name val="Verdana"/>
      <family val="2"/>
      <charset val="204"/>
    </font>
    <font>
      <b/>
      <sz val="18"/>
      <name val="Times New Roman"/>
      <family val="1"/>
      <charset val="204"/>
    </font>
    <font>
      <sz val="11"/>
      <color indexed="12"/>
      <name val="Verdana"/>
      <family val="2"/>
      <charset val="204"/>
    </font>
    <font>
      <sz val="11"/>
      <color indexed="8"/>
      <name val="Verdana"/>
      <family val="2"/>
      <charset val="204"/>
    </font>
    <font>
      <b/>
      <sz val="18"/>
      <name val="Times New Roman Cyr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62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31"/>
      </patternFill>
    </fill>
    <fill>
      <patternFill patternType="solid">
        <fgColor indexed="42"/>
      </patternFill>
    </fill>
    <fill>
      <patternFill patternType="solid">
        <fgColor indexed="22"/>
      </patternFill>
    </fill>
    <fill>
      <patternFill patternType="solid">
        <fgColor indexed="44"/>
      </patternFill>
    </fill>
    <fill>
      <patternFill patternType="solid">
        <fgColor indexed="43"/>
      </patternFill>
    </fill>
    <fill>
      <patternFill patternType="solid">
        <fgColor indexed="49"/>
      </patternFill>
    </fill>
    <fill>
      <patternFill patternType="solid">
        <fgColor indexed="57"/>
      </patternFill>
    </fill>
    <fill>
      <patternFill patternType="lightGray"/>
    </fill>
    <fill>
      <patternFill patternType="gray0625"/>
    </fill>
    <fill>
      <patternFill patternType="solid">
        <fgColor indexed="63"/>
      </patternFill>
    </fill>
    <fill>
      <patternFill patternType="solid">
        <fgColor indexed="54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51"/>
      </patternFill>
    </fill>
    <fill>
      <patternFill patternType="solid">
        <fgColor indexed="45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</fills>
  <borders count="63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double">
        <color indexed="8"/>
      </left>
      <right style="double">
        <color indexed="8"/>
      </right>
      <top style="double">
        <color indexed="8"/>
      </top>
      <bottom style="double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89">
    <xf numFmtId="0" fontId="0" fillId="0" borderId="0"/>
    <xf numFmtId="0" fontId="3" fillId="0" borderId="1">
      <protection locked="0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3" fillId="0" borderId="1">
      <protection locked="0"/>
    </xf>
    <xf numFmtId="0" fontId="6" fillId="0" borderId="0">
      <protection locked="0"/>
    </xf>
    <xf numFmtId="0" fontId="6" fillId="0" borderId="0">
      <protection locked="0"/>
    </xf>
    <xf numFmtId="0" fontId="2" fillId="0" borderId="1">
      <protection locked="0"/>
    </xf>
    <xf numFmtId="0" fontId="2" fillId="0" borderId="0">
      <protection locked="0"/>
    </xf>
    <xf numFmtId="0" fontId="2" fillId="0" borderId="1">
      <protection locked="0"/>
    </xf>
    <xf numFmtId="0" fontId="5" fillId="0" borderId="0">
      <protection locked="0"/>
    </xf>
    <xf numFmtId="0" fontId="5" fillId="0" borderId="1">
      <protection locked="0"/>
    </xf>
    <xf numFmtId="0" fontId="5" fillId="0" borderId="0">
      <protection locked="0"/>
    </xf>
    <xf numFmtId="0" fontId="5" fillId="0" borderId="1">
      <protection locked="0"/>
    </xf>
    <xf numFmtId="0" fontId="2" fillId="0" borderId="0">
      <protection locked="0"/>
    </xf>
    <xf numFmtId="0" fontId="2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2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2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2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9" borderId="0" applyNumberFormat="0" applyBorder="0" applyAlignment="0" applyProtection="0"/>
    <xf numFmtId="0" fontId="7" fillId="11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9" borderId="0" applyNumberFormat="0" applyBorder="0" applyAlignment="0" applyProtection="0"/>
    <xf numFmtId="0" fontId="8" fillId="12" borderId="0" applyNumberFormat="0" applyBorder="0" applyAlignment="0" applyProtection="0"/>
    <xf numFmtId="0" fontId="8" fillId="5" borderId="0" applyNumberFormat="0" applyBorder="0" applyAlignment="0" applyProtection="0"/>
    <xf numFmtId="0" fontId="8" fillId="10" borderId="0" applyNumberFormat="0" applyBorder="0" applyAlignment="0" applyProtection="0"/>
    <xf numFmtId="0" fontId="8" fillId="5" borderId="0" applyNumberFormat="0" applyBorder="0" applyAlignment="0" applyProtection="0"/>
    <xf numFmtId="0" fontId="8" fillId="9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3" borderId="0" applyNumberFormat="0" applyBorder="0" applyAlignment="0" applyProtection="0"/>
    <xf numFmtId="182" fontId="9" fillId="0" borderId="0" applyFont="0" applyFill="0" applyBorder="0" applyAlignment="0" applyProtection="0"/>
    <xf numFmtId="183" fontId="9" fillId="0" borderId="0" applyFont="0" applyFill="0" applyBorder="0" applyAlignment="0" applyProtection="0"/>
    <xf numFmtId="9" fontId="10" fillId="0" borderId="0"/>
    <xf numFmtId="4" fontId="11" fillId="0" borderId="0" applyFill="0" applyBorder="0" applyProtection="0">
      <alignment horizontal="right"/>
    </xf>
    <xf numFmtId="3" fontId="11" fillId="0" borderId="0" applyFill="0" applyBorder="0" applyProtection="0"/>
    <xf numFmtId="4" fontId="11" fillId="0" borderId="0"/>
    <xf numFmtId="3" fontId="11" fillId="0" borderId="0"/>
    <xf numFmtId="178" fontId="12" fillId="0" borderId="0" applyFont="0" applyFill="0" applyBorder="0" applyAlignment="0" applyProtection="0"/>
    <xf numFmtId="180" fontId="12" fillId="0" borderId="0" applyFont="0" applyFill="0" applyBorder="0" applyAlignment="0" applyProtection="0"/>
    <xf numFmtId="177" fontId="12" fillId="0" borderId="0" applyFont="0" applyFill="0" applyBorder="0" applyAlignment="0" applyProtection="0"/>
    <xf numFmtId="179" fontId="12" fillId="0" borderId="0" applyFont="0" applyFill="0" applyBorder="0" applyAlignment="0" applyProtection="0"/>
    <xf numFmtId="16" fontId="10" fillId="0" borderId="0"/>
    <xf numFmtId="184" fontId="9" fillId="0" borderId="0" applyFont="0" applyFill="0" applyBorder="0" applyAlignment="0" applyProtection="0"/>
    <xf numFmtId="185" fontId="9" fillId="0" borderId="0" applyFont="0" applyFill="0" applyBorder="0" applyAlignment="0" applyProtection="0"/>
    <xf numFmtId="0" fontId="13" fillId="0" borderId="0" applyNumberFormat="0" applyFill="0" applyBorder="0" applyAlignment="0" applyProtection="0">
      <alignment vertical="top"/>
      <protection locked="0"/>
    </xf>
    <xf numFmtId="186" fontId="14" fillId="14" borderId="0"/>
    <xf numFmtId="0" fontId="15" fillId="15" borderId="0"/>
    <xf numFmtId="186" fontId="16" fillId="0" borderId="0"/>
    <xf numFmtId="0" fontId="17" fillId="0" borderId="0" applyNumberFormat="0" applyFill="0" applyBorder="0" applyAlignment="0" applyProtection="0">
      <alignment vertical="top"/>
      <protection locked="0"/>
    </xf>
    <xf numFmtId="0" fontId="9" fillId="0" borderId="0"/>
    <xf numFmtId="10" fontId="11" fillId="9" borderId="0" applyFill="0" applyBorder="0" applyProtection="0">
      <alignment horizontal="center"/>
    </xf>
    <xf numFmtId="10" fontId="11" fillId="0" borderId="0"/>
    <xf numFmtId="10" fontId="18" fillId="9" borderId="0" applyFill="0" applyBorder="0" applyProtection="0">
      <alignment horizontal="center"/>
    </xf>
    <xf numFmtId="0" fontId="11" fillId="0" borderId="0"/>
    <xf numFmtId="0" fontId="12" fillId="0" borderId="0"/>
    <xf numFmtId="0" fontId="1" fillId="0" borderId="0"/>
    <xf numFmtId="0" fontId="9" fillId="0" borderId="0"/>
    <xf numFmtId="38" fontId="9" fillId="0" borderId="0" applyFont="0" applyFill="0" applyBorder="0" applyAlignment="0" applyProtection="0"/>
    <xf numFmtId="40" fontId="9" fillId="0" borderId="0" applyFont="0" applyFill="0" applyBorder="0" applyAlignment="0" applyProtection="0"/>
    <xf numFmtId="10" fontId="10" fillId="0" borderId="0">
      <alignment horizontal="center"/>
    </xf>
    <xf numFmtId="0" fontId="19" fillId="9" borderId="0"/>
    <xf numFmtId="173" fontId="9" fillId="0" borderId="0" applyFont="0" applyFill="0" applyBorder="0" applyAlignment="0" applyProtection="0"/>
    <xf numFmtId="175" fontId="9" fillId="0" borderId="0" applyFont="0" applyFill="0" applyBorder="0" applyAlignment="0" applyProtection="0"/>
    <xf numFmtId="0" fontId="8" fillId="12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2" borderId="0" applyNumberFormat="0" applyBorder="0" applyAlignment="0" applyProtection="0"/>
    <xf numFmtId="0" fontId="8" fillId="18" borderId="0" applyNumberFormat="0" applyBorder="0" applyAlignment="0" applyProtection="0"/>
    <xf numFmtId="0" fontId="8" fillId="12" borderId="0" applyNumberFormat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3" borderId="0" applyNumberFormat="0" applyBorder="0" applyAlignment="0" applyProtection="0"/>
    <xf numFmtId="0" fontId="8" fillId="13" borderId="0" applyNumberFormat="0" applyBorder="0" applyAlignment="0" applyProtection="0"/>
    <xf numFmtId="0" fontId="20" fillId="5" borderId="2" applyNumberFormat="0" applyAlignment="0" applyProtection="0"/>
    <xf numFmtId="0" fontId="54" fillId="5" borderId="2" applyNumberFormat="0" applyAlignment="0" applyProtection="0"/>
    <xf numFmtId="0" fontId="32" fillId="2" borderId="3" applyNumberFormat="0" applyAlignment="0" applyProtection="0"/>
    <xf numFmtId="0" fontId="31" fillId="2" borderId="2" applyNumberFormat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3" fillId="0" borderId="4" applyNumberFormat="0" applyFill="0" applyAlignment="0" applyProtection="0"/>
    <xf numFmtId="0" fontId="24" fillId="0" borderId="5" applyNumberFormat="0" applyFill="0" applyAlignment="0" applyProtection="0"/>
    <xf numFmtId="0" fontId="25" fillId="0" borderId="6" applyNumberFormat="0" applyFill="0" applyAlignment="0" applyProtection="0"/>
    <xf numFmtId="0" fontId="25" fillId="0" borderId="0" applyNumberFormat="0" applyFill="0" applyBorder="0" applyAlignment="0" applyProtection="0"/>
    <xf numFmtId="0" fontId="55" fillId="0" borderId="0"/>
    <xf numFmtId="0" fontId="55" fillId="0" borderId="0"/>
    <xf numFmtId="0" fontId="26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27" fillId="0" borderId="7" applyNumberFormat="0" applyFill="0" applyAlignment="0" applyProtection="0"/>
    <xf numFmtId="0" fontId="32" fillId="0" borderId="8" applyNumberFormat="0" applyFill="0" applyAlignment="0" applyProtection="0"/>
    <xf numFmtId="0" fontId="28" fillId="19" borderId="9" applyNumberFormat="0" applyAlignment="0" applyProtection="0"/>
    <xf numFmtId="0" fontId="28" fillId="19" borderId="10" applyNumberFormat="0" applyAlignment="0" applyProtection="0"/>
    <xf numFmtId="0" fontId="29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30" fillId="11" borderId="0" applyNumberFormat="0" applyBorder="0" applyAlignment="0" applyProtection="0"/>
    <xf numFmtId="0" fontId="30" fillId="11" borderId="0" applyNumberFormat="0" applyBorder="0" applyAlignment="0" applyProtection="0"/>
    <xf numFmtId="0" fontId="31" fillId="9" borderId="2" applyNumberFormat="0" applyAlignment="0" applyProtection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37" fillId="0" borderId="0"/>
    <xf numFmtId="0" fontId="37" fillId="0" borderId="0"/>
    <xf numFmtId="0" fontId="22" fillId="0" borderId="0"/>
    <xf numFmtId="0" fontId="22" fillId="0" borderId="0"/>
    <xf numFmtId="0" fontId="12" fillId="0" borderId="0"/>
    <xf numFmtId="0" fontId="32" fillId="0" borderId="8" applyNumberFormat="0" applyFill="0" applyAlignment="0" applyProtection="0"/>
    <xf numFmtId="0" fontId="33" fillId="21" borderId="0" applyNumberFormat="0" applyBorder="0" applyAlignment="0" applyProtection="0"/>
    <xf numFmtId="0" fontId="33" fillId="21" borderId="0" applyNumberFormat="0" applyBorder="0" applyAlignment="0" applyProtection="0"/>
    <xf numFmtId="0" fontId="36" fillId="0" borderId="0" applyNumberFormat="0" applyFill="0" applyBorder="0" applyAlignment="0" applyProtection="0"/>
    <xf numFmtId="0" fontId="55" fillId="6" borderId="11" applyNumberFormat="0" applyFont="0" applyAlignment="0" applyProtection="0"/>
    <xf numFmtId="0" fontId="22" fillId="6" borderId="11" applyNumberFormat="0" applyFont="0" applyAlignment="0" applyProtection="0"/>
    <xf numFmtId="0" fontId="34" fillId="9" borderId="12" applyNumberFormat="0" applyAlignment="0" applyProtection="0"/>
    <xf numFmtId="0" fontId="27" fillId="0" borderId="7" applyNumberFormat="0" applyFill="0" applyAlignment="0" applyProtection="0"/>
    <xf numFmtId="0" fontId="30" fillId="11" borderId="0" applyNumberFormat="0" applyBorder="0" applyAlignment="0" applyProtection="0"/>
    <xf numFmtId="0" fontId="1" fillId="0" borderId="0"/>
    <xf numFmtId="0" fontId="35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172" fontId="37" fillId="0" borderId="0" applyFont="0" applyFill="0" applyBorder="0" applyAlignment="0" applyProtection="0"/>
    <xf numFmtId="180" fontId="38" fillId="0" borderId="0" applyFont="0" applyFill="0" applyBorder="0" applyAlignment="0" applyProtection="0"/>
    <xf numFmtId="0" fontId="21" fillId="8" borderId="0" applyNumberFormat="0" applyBorder="0" applyAlignment="0" applyProtection="0"/>
    <xf numFmtId="0" fontId="2" fillId="0" borderId="0">
      <protection locked="0"/>
    </xf>
  </cellStyleXfs>
  <cellXfs count="243">
    <xf numFmtId="0" fontId="0" fillId="0" borderId="0" xfId="0"/>
    <xf numFmtId="0" fontId="40" fillId="0" borderId="0" xfId="0" applyFont="1" applyAlignment="1"/>
    <xf numFmtId="0" fontId="44" fillId="0" borderId="0" xfId="0" applyFont="1" applyBorder="1" applyAlignment="1">
      <alignment horizontal="center" vertical="top"/>
    </xf>
    <xf numFmtId="0" fontId="46" fillId="0" borderId="13" xfId="0" applyFont="1" applyBorder="1" applyAlignment="1">
      <alignment horizontal="center" vertical="center" wrapText="1"/>
    </xf>
    <xf numFmtId="0" fontId="40" fillId="0" borderId="0" xfId="0" applyFont="1" applyAlignment="1">
      <alignment vertical="center"/>
    </xf>
    <xf numFmtId="187" fontId="40" fillId="0" borderId="0" xfId="0" applyNumberFormat="1" applyFont="1" applyAlignment="1">
      <alignment vertical="center"/>
    </xf>
    <xf numFmtId="0" fontId="45" fillId="0" borderId="14" xfId="0" applyFont="1" applyBorder="1" applyAlignment="1">
      <alignment horizontal="center" vertical="center" wrapText="1"/>
    </xf>
    <xf numFmtId="181" fontId="40" fillId="0" borderId="0" xfId="0" applyNumberFormat="1" applyFont="1" applyAlignment="1">
      <alignment vertical="center"/>
    </xf>
    <xf numFmtId="0" fontId="40" fillId="0" borderId="0" xfId="0" applyFont="1"/>
    <xf numFmtId="0" fontId="48" fillId="0" borderId="0" xfId="0" applyFont="1" applyBorder="1" applyAlignment="1">
      <alignment horizontal="center" vertical="top"/>
    </xf>
    <xf numFmtId="187" fontId="47" fillId="0" borderId="15" xfId="0" applyNumberFormat="1" applyFont="1" applyBorder="1" applyAlignment="1">
      <alignment horizontal="center" vertical="center"/>
    </xf>
    <xf numFmtId="187" fontId="47" fillId="0" borderId="15" xfId="0" applyNumberFormat="1" applyFont="1" applyBorder="1" applyAlignment="1">
      <alignment horizontal="right" vertical="center" indent="1"/>
    </xf>
    <xf numFmtId="0" fontId="49" fillId="0" borderId="13" xfId="0" applyFont="1" applyBorder="1" applyAlignment="1">
      <alignment horizontal="center" vertical="center" wrapText="1"/>
    </xf>
    <xf numFmtId="187" fontId="49" fillId="0" borderId="13" xfId="0" applyNumberFormat="1" applyFont="1" applyBorder="1" applyAlignment="1">
      <alignment horizontal="right" vertical="center" wrapText="1" indent="1"/>
    </xf>
    <xf numFmtId="187" fontId="49" fillId="0" borderId="13" xfId="0" applyNumberFormat="1" applyFont="1" applyBorder="1" applyAlignment="1">
      <alignment horizontal="center" vertical="center"/>
    </xf>
    <xf numFmtId="0" fontId="50" fillId="0" borderId="16" xfId="170" applyFont="1" applyBorder="1" applyAlignment="1">
      <alignment horizontal="center" vertical="center" wrapText="1"/>
    </xf>
    <xf numFmtId="0" fontId="50" fillId="0" borderId="15" xfId="0" applyFont="1" applyBorder="1" applyAlignment="1">
      <alignment horizontal="center" vertical="center"/>
    </xf>
    <xf numFmtId="0" fontId="50" fillId="0" borderId="15" xfId="0" applyFont="1" applyBorder="1" applyAlignment="1">
      <alignment vertical="center"/>
    </xf>
    <xf numFmtId="187" fontId="50" fillId="0" borderId="15" xfId="0" applyNumberFormat="1" applyFont="1" applyBorder="1" applyAlignment="1">
      <alignment horizontal="right" vertical="center" indent="1"/>
    </xf>
    <xf numFmtId="187" fontId="50" fillId="0" borderId="15" xfId="0" applyNumberFormat="1" applyFont="1" applyBorder="1" applyAlignment="1">
      <alignment horizontal="center" vertical="center"/>
    </xf>
    <xf numFmtId="0" fontId="50" fillId="0" borderId="17" xfId="0" applyFont="1" applyBorder="1" applyAlignment="1">
      <alignment horizontal="center" vertical="center"/>
    </xf>
    <xf numFmtId="0" fontId="50" fillId="0" borderId="17" xfId="0" applyFont="1" applyBorder="1" applyAlignment="1">
      <alignment vertical="center"/>
    </xf>
    <xf numFmtId="187" fontId="50" fillId="0" borderId="17" xfId="0" applyNumberFormat="1" applyFont="1" applyBorder="1" applyAlignment="1">
      <alignment horizontal="center" vertical="center"/>
    </xf>
    <xf numFmtId="0" fontId="47" fillId="0" borderId="17" xfId="0" applyFont="1" applyBorder="1" applyAlignment="1">
      <alignment vertical="center"/>
    </xf>
    <xf numFmtId="187" fontId="47" fillId="0" borderId="17" xfId="0" applyNumberFormat="1" applyFont="1" applyBorder="1" applyAlignment="1">
      <alignment horizontal="center" vertical="center"/>
    </xf>
    <xf numFmtId="0" fontId="50" fillId="0" borderId="18" xfId="0" applyFont="1" applyBorder="1" applyAlignment="1">
      <alignment horizontal="center" vertical="center"/>
    </xf>
    <xf numFmtId="0" fontId="47" fillId="0" borderId="18" xfId="0" applyFont="1" applyBorder="1" applyAlignment="1">
      <alignment vertical="center"/>
    </xf>
    <xf numFmtId="187" fontId="47" fillId="0" borderId="18" xfId="0" applyNumberFormat="1" applyFont="1" applyBorder="1" applyAlignment="1">
      <alignment horizontal="right" vertical="center" indent="1"/>
    </xf>
    <xf numFmtId="187" fontId="50" fillId="0" borderId="18" xfId="0" applyNumberFormat="1" applyFont="1" applyBorder="1" applyAlignment="1">
      <alignment horizontal="center" vertical="center"/>
    </xf>
    <xf numFmtId="187" fontId="47" fillId="0" borderId="18" xfId="0" applyNumberFormat="1" applyFont="1" applyBorder="1" applyAlignment="1">
      <alignment horizontal="center" vertical="center"/>
    </xf>
    <xf numFmtId="0" fontId="47" fillId="0" borderId="15" xfId="0" applyFont="1" applyBorder="1" applyAlignment="1">
      <alignment vertical="center"/>
    </xf>
    <xf numFmtId="0" fontId="50" fillId="0" borderId="18" xfId="0" applyFont="1" applyBorder="1" applyAlignment="1">
      <alignment vertical="center"/>
    </xf>
    <xf numFmtId="187" fontId="50" fillId="0" borderId="18" xfId="0" applyNumberFormat="1" applyFont="1" applyBorder="1" applyAlignment="1">
      <alignment horizontal="right" vertical="center" indent="1"/>
    </xf>
    <xf numFmtId="0" fontId="50" fillId="0" borderId="17" xfId="0" applyFont="1" applyFill="1" applyBorder="1" applyAlignment="1">
      <alignment vertical="center"/>
    </xf>
    <xf numFmtId="0" fontId="47" fillId="0" borderId="17" xfId="0" applyFont="1" applyFill="1" applyBorder="1" applyAlignment="1">
      <alignment vertical="center"/>
    </xf>
    <xf numFmtId="0" fontId="50" fillId="0" borderId="19" xfId="0" applyFont="1" applyBorder="1" applyAlignment="1">
      <alignment horizontal="center" vertical="center"/>
    </xf>
    <xf numFmtId="0" fontId="47" fillId="0" borderId="19" xfId="0" applyFont="1" applyFill="1" applyBorder="1" applyAlignment="1">
      <alignment vertical="center"/>
    </xf>
    <xf numFmtId="187" fontId="47" fillId="0" borderId="20" xfId="0" applyNumberFormat="1" applyFont="1" applyBorder="1" applyAlignment="1">
      <alignment horizontal="right" vertical="center" indent="1"/>
    </xf>
    <xf numFmtId="187" fontId="50" fillId="0" borderId="20" xfId="0" applyNumberFormat="1" applyFont="1" applyBorder="1" applyAlignment="1">
      <alignment horizontal="center" vertical="center"/>
    </xf>
    <xf numFmtId="187" fontId="47" fillId="0" borderId="19" xfId="0" applyNumberFormat="1" applyFont="1" applyBorder="1" applyAlignment="1">
      <alignment horizontal="center" vertical="center"/>
    </xf>
    <xf numFmtId="0" fontId="58" fillId="0" borderId="0" xfId="167" applyFont="1"/>
    <xf numFmtId="0" fontId="58" fillId="0" borderId="0" xfId="167" applyFont="1" applyAlignment="1">
      <alignment horizontal="center"/>
    </xf>
    <xf numFmtId="0" fontId="59" fillId="0" borderId="0" xfId="167" applyFont="1" applyAlignment="1">
      <alignment horizontal="center"/>
    </xf>
    <xf numFmtId="0" fontId="60" fillId="0" borderId="0" xfId="167" applyFont="1" applyAlignment="1">
      <alignment horizontal="right"/>
    </xf>
    <xf numFmtId="0" fontId="61" fillId="0" borderId="0" xfId="167" applyFont="1"/>
    <xf numFmtId="0" fontId="61" fillId="0" borderId="0" xfId="167" applyFont="1" applyAlignment="1">
      <alignment horizontal="center"/>
    </xf>
    <xf numFmtId="0" fontId="62" fillId="0" borderId="0" xfId="167" applyFont="1" applyAlignment="1">
      <alignment vertical="center"/>
    </xf>
    <xf numFmtId="0" fontId="62" fillId="0" borderId="0" xfId="167" applyFont="1" applyAlignment="1">
      <alignment horizontal="center" vertical="center"/>
    </xf>
    <xf numFmtId="0" fontId="59" fillId="0" borderId="21" xfId="171" applyFont="1" applyFill="1" applyBorder="1" applyAlignment="1">
      <alignment horizontal="center" vertical="center" wrapText="1"/>
    </xf>
    <xf numFmtId="0" fontId="62" fillId="0" borderId="0" xfId="167" applyFont="1" applyFill="1" applyAlignment="1">
      <alignment horizontal="center" vertical="center" wrapText="1"/>
    </xf>
    <xf numFmtId="0" fontId="62" fillId="0" borderId="0" xfId="167" applyFont="1" applyAlignment="1">
      <alignment horizontal="center" vertical="center" wrapText="1"/>
    </xf>
    <xf numFmtId="0" fontId="59" fillId="0" borderId="22" xfId="171" applyFont="1" applyBorder="1" applyAlignment="1">
      <alignment horizontal="center" vertical="center"/>
    </xf>
    <xf numFmtId="0" fontId="59" fillId="0" borderId="22" xfId="171" applyFont="1" applyBorder="1" applyAlignment="1">
      <alignment horizontal="left" vertical="center"/>
    </xf>
    <xf numFmtId="187" fontId="63" fillId="0" borderId="0" xfId="167" applyNumberFormat="1" applyFont="1" applyAlignment="1">
      <alignment vertical="center"/>
    </xf>
    <xf numFmtId="181" fontId="63" fillId="0" borderId="0" xfId="167" applyNumberFormat="1" applyFont="1" applyFill="1" applyAlignment="1">
      <alignment vertical="center"/>
    </xf>
    <xf numFmtId="181" fontId="63" fillId="0" borderId="0" xfId="167" applyNumberFormat="1" applyFont="1" applyFill="1" applyAlignment="1">
      <alignment horizontal="right" vertical="center"/>
    </xf>
    <xf numFmtId="181" fontId="63" fillId="0" borderId="0" xfId="167" applyNumberFormat="1" applyFont="1" applyAlignment="1">
      <alignment vertical="center"/>
    </xf>
    <xf numFmtId="0" fontId="63" fillId="0" borderId="0" xfId="167" applyFont="1" applyAlignment="1">
      <alignment vertical="center"/>
    </xf>
    <xf numFmtId="0" fontId="59" fillId="0" borderId="23" xfId="171" applyFont="1" applyBorder="1" applyAlignment="1">
      <alignment horizontal="center" vertical="center"/>
    </xf>
    <xf numFmtId="181" fontId="59" fillId="0" borderId="23" xfId="171" applyNumberFormat="1" applyFont="1" applyBorder="1" applyAlignment="1">
      <alignment horizontal="left" vertical="center"/>
    </xf>
    <xf numFmtId="0" fontId="59" fillId="0" borderId="24" xfId="171" applyFont="1" applyBorder="1" applyAlignment="1">
      <alignment horizontal="center" vertical="center"/>
    </xf>
    <xf numFmtId="181" fontId="59" fillId="0" borderId="24" xfId="171" applyNumberFormat="1" applyFont="1" applyBorder="1" applyAlignment="1">
      <alignment horizontal="left" vertical="center"/>
    </xf>
    <xf numFmtId="187" fontId="26" fillId="0" borderId="0" xfId="167" applyNumberFormat="1" applyFont="1" applyAlignment="1">
      <alignment vertical="center"/>
    </xf>
    <xf numFmtId="181" fontId="26" fillId="0" borderId="0" xfId="167" applyNumberFormat="1" applyFont="1" applyFill="1" applyAlignment="1">
      <alignment vertical="center"/>
    </xf>
    <xf numFmtId="181" fontId="26" fillId="0" borderId="0" xfId="167" applyNumberFormat="1" applyFont="1" applyFill="1" applyAlignment="1">
      <alignment horizontal="right" vertical="center"/>
    </xf>
    <xf numFmtId="181" fontId="26" fillId="0" borderId="0" xfId="167" applyNumberFormat="1" applyFont="1" applyAlignment="1">
      <alignment vertical="center"/>
    </xf>
    <xf numFmtId="0" fontId="26" fillId="0" borderId="0" xfId="167" applyFont="1" applyAlignment="1">
      <alignment vertical="center"/>
    </xf>
    <xf numFmtId="0" fontId="59" fillId="0" borderId="24" xfId="171" applyFont="1" applyBorder="1" applyAlignment="1">
      <alignment horizontal="left" vertical="center"/>
    </xf>
    <xf numFmtId="0" fontId="59" fillId="0" borderId="25" xfId="171" applyFont="1" applyBorder="1" applyAlignment="1">
      <alignment horizontal="center" vertical="center"/>
    </xf>
    <xf numFmtId="2" fontId="59" fillId="0" borderId="24" xfId="171" applyNumberFormat="1" applyFont="1" applyBorder="1" applyAlignment="1">
      <alignment horizontal="left" vertical="center"/>
    </xf>
    <xf numFmtId="181" fontId="59" fillId="0" borderId="25" xfId="171" applyNumberFormat="1" applyFont="1" applyBorder="1" applyAlignment="1">
      <alignment horizontal="left" vertical="center"/>
    </xf>
    <xf numFmtId="0" fontId="60" fillId="0" borderId="26" xfId="171" applyFont="1" applyFill="1" applyBorder="1" applyAlignment="1">
      <alignment vertical="center"/>
    </xf>
    <xf numFmtId="0" fontId="60" fillId="0" borderId="26" xfId="171" applyFont="1" applyFill="1" applyBorder="1" applyAlignment="1">
      <alignment horizontal="center" vertical="center"/>
    </xf>
    <xf numFmtId="187" fontId="60" fillId="0" borderId="27" xfId="171" applyNumberFormat="1" applyFont="1" applyFill="1" applyBorder="1" applyAlignment="1">
      <alignment horizontal="center" vertical="center"/>
    </xf>
    <xf numFmtId="0" fontId="64" fillId="0" borderId="0" xfId="167" applyFont="1" applyAlignment="1">
      <alignment vertical="center"/>
    </xf>
    <xf numFmtId="181" fontId="64" fillId="0" borderId="0" xfId="167" applyNumberFormat="1" applyFont="1" applyAlignment="1">
      <alignment vertical="center"/>
    </xf>
    <xf numFmtId="181" fontId="64" fillId="0" borderId="0" xfId="167" applyNumberFormat="1" applyFont="1" applyAlignment="1">
      <alignment horizontal="right" vertical="center"/>
    </xf>
    <xf numFmtId="0" fontId="63" fillId="0" borderId="0" xfId="169" applyFont="1" applyBorder="1" applyAlignment="1">
      <alignment vertical="center"/>
    </xf>
    <xf numFmtId="0" fontId="63" fillId="0" borderId="0" xfId="167" applyFont="1" applyAlignment="1">
      <alignment horizontal="center" vertical="center"/>
    </xf>
    <xf numFmtId="0" fontId="65" fillId="0" borderId="0" xfId="167" applyFont="1" applyAlignment="1">
      <alignment vertical="center"/>
    </xf>
    <xf numFmtId="0" fontId="65" fillId="0" borderId="0" xfId="167" applyFont="1" applyAlignment="1">
      <alignment horizontal="right" vertical="center"/>
    </xf>
    <xf numFmtId="0" fontId="66" fillId="0" borderId="0" xfId="167" applyFont="1" applyFill="1" applyAlignment="1">
      <alignment vertical="center"/>
    </xf>
    <xf numFmtId="0" fontId="65" fillId="0" borderId="0" xfId="167" applyFont="1" applyAlignment="1">
      <alignment horizontal="center" vertical="center"/>
    </xf>
    <xf numFmtId="0" fontId="63" fillId="0" borderId="0" xfId="167" applyFont="1"/>
    <xf numFmtId="0" fontId="66" fillId="0" borderId="0" xfId="167" applyFont="1" applyFill="1"/>
    <xf numFmtId="0" fontId="63" fillId="0" borderId="0" xfId="167" applyFont="1" applyAlignment="1">
      <alignment horizontal="center"/>
    </xf>
    <xf numFmtId="0" fontId="67" fillId="0" borderId="0" xfId="168" applyFont="1"/>
    <xf numFmtId="0" fontId="68" fillId="0" borderId="0" xfId="167" applyFont="1" applyFill="1" applyAlignment="1">
      <alignment wrapText="1"/>
    </xf>
    <xf numFmtId="0" fontId="69" fillId="0" borderId="0" xfId="167" applyFont="1" applyFill="1" applyAlignment="1">
      <alignment wrapText="1"/>
    </xf>
    <xf numFmtId="181" fontId="70" fillId="0" borderId="0" xfId="167" applyNumberFormat="1" applyFont="1" applyFill="1" applyAlignment="1">
      <alignment wrapText="1"/>
    </xf>
    <xf numFmtId="0" fontId="71" fillId="0" borderId="0" xfId="167" applyFont="1" applyFill="1" applyAlignment="1">
      <alignment wrapText="1"/>
    </xf>
    <xf numFmtId="0" fontId="71" fillId="0" borderId="0" xfId="167" applyFont="1" applyFill="1" applyAlignment="1">
      <alignment vertical="top" wrapText="1"/>
    </xf>
    <xf numFmtId="0" fontId="68" fillId="0" borderId="0" xfId="167" applyFont="1" applyFill="1" applyAlignment="1">
      <alignment horizontal="right" wrapText="1"/>
    </xf>
    <xf numFmtId="0" fontId="71" fillId="22" borderId="13" xfId="167" applyFont="1" applyFill="1" applyBorder="1" applyAlignment="1">
      <alignment horizontal="center" vertical="center" wrapText="1"/>
    </xf>
    <xf numFmtId="0" fontId="71" fillId="22" borderId="28" xfId="167" applyFont="1" applyFill="1" applyBorder="1" applyAlignment="1">
      <alignment horizontal="center" vertical="center" wrapText="1"/>
    </xf>
    <xf numFmtId="0" fontId="67" fillId="0" borderId="0" xfId="168" applyFont="1" applyAlignment="1">
      <alignment vertical="center"/>
    </xf>
    <xf numFmtId="187" fontId="60" fillId="0" borderId="13" xfId="167" applyNumberFormat="1" applyFont="1" applyBorder="1" applyAlignment="1">
      <alignment horizontal="right" vertical="center" wrapText="1"/>
    </xf>
    <xf numFmtId="187" fontId="60" fillId="23" borderId="13" xfId="167" applyNumberFormat="1" applyFont="1" applyFill="1" applyBorder="1" applyAlignment="1">
      <alignment horizontal="right" vertical="center" wrapText="1"/>
    </xf>
    <xf numFmtId="187" fontId="60" fillId="0" borderId="13" xfId="167" applyNumberFormat="1" applyFont="1" applyBorder="1" applyAlignment="1">
      <alignment horizontal="center" vertical="center" wrapText="1"/>
    </xf>
    <xf numFmtId="187" fontId="60" fillId="0" borderId="13" xfId="167" applyNumberFormat="1" applyFont="1" applyFill="1" applyBorder="1" applyAlignment="1">
      <alignment horizontal="right" vertical="center" wrapText="1"/>
    </xf>
    <xf numFmtId="187" fontId="60" fillId="0" borderId="13" xfId="167" applyNumberFormat="1" applyFont="1" applyBorder="1" applyAlignment="1">
      <alignment horizontal="right" vertical="center" wrapText="1" indent="1"/>
    </xf>
    <xf numFmtId="0" fontId="72" fillId="0" borderId="0" xfId="168" applyFont="1" applyAlignment="1">
      <alignment vertical="center"/>
    </xf>
    <xf numFmtId="187" fontId="73" fillId="0" borderId="13" xfId="167" applyNumberFormat="1" applyFont="1" applyBorder="1" applyAlignment="1">
      <alignment horizontal="right" vertical="center" wrapText="1"/>
    </xf>
    <xf numFmtId="187" fontId="73" fillId="23" borderId="13" xfId="167" applyNumberFormat="1" applyFont="1" applyFill="1" applyBorder="1" applyAlignment="1">
      <alignment horizontal="right" vertical="center" wrapText="1"/>
    </xf>
    <xf numFmtId="187" fontId="73" fillId="0" borderId="13" xfId="167" applyNumberFormat="1" applyFont="1" applyBorder="1" applyAlignment="1">
      <alignment horizontal="center" vertical="center" wrapText="1"/>
    </xf>
    <xf numFmtId="187" fontId="74" fillId="0" borderId="13" xfId="167" applyNumberFormat="1" applyFont="1" applyFill="1" applyBorder="1" applyAlignment="1">
      <alignment horizontal="center" vertical="center" wrapText="1"/>
    </xf>
    <xf numFmtId="187" fontId="73" fillId="0" borderId="13" xfId="167" applyNumberFormat="1" applyFont="1" applyBorder="1" applyAlignment="1">
      <alignment horizontal="right" vertical="center" wrapText="1" indent="1"/>
    </xf>
    <xf numFmtId="187" fontId="68" fillId="0" borderId="13" xfId="167" applyNumberFormat="1" applyFont="1" applyFill="1" applyBorder="1" applyAlignment="1">
      <alignment horizontal="right" vertical="center" wrapText="1"/>
    </xf>
    <xf numFmtId="187" fontId="68" fillId="23" borderId="13" xfId="167" applyNumberFormat="1" applyFont="1" applyFill="1" applyBorder="1" applyAlignment="1">
      <alignment horizontal="right" vertical="center" wrapText="1"/>
    </xf>
    <xf numFmtId="187" fontId="68" fillId="0" borderId="13" xfId="167" applyNumberFormat="1" applyFont="1" applyFill="1" applyBorder="1" applyAlignment="1">
      <alignment horizontal="center" vertical="center" wrapText="1"/>
    </xf>
    <xf numFmtId="187" fontId="68" fillId="0" borderId="13" xfId="167" applyNumberFormat="1" applyFont="1" applyBorder="1" applyAlignment="1">
      <alignment horizontal="center" vertical="center" wrapText="1"/>
    </xf>
    <xf numFmtId="187" fontId="68" fillId="0" borderId="13" xfId="167" applyNumberFormat="1" applyFont="1" applyBorder="1" applyAlignment="1">
      <alignment horizontal="right" vertical="center" wrapText="1" indent="1"/>
    </xf>
    <xf numFmtId="0" fontId="71" fillId="0" borderId="29" xfId="167" applyFont="1" applyFill="1" applyBorder="1" applyAlignment="1">
      <alignment horizontal="center" vertical="center" wrapText="1"/>
    </xf>
    <xf numFmtId="49" fontId="71" fillId="0" borderId="30" xfId="167" applyNumberFormat="1" applyFont="1" applyFill="1" applyBorder="1" applyAlignment="1">
      <alignment vertical="center" wrapText="1"/>
    </xf>
    <xf numFmtId="187" fontId="71" fillId="0" borderId="13" xfId="167" applyNumberFormat="1" applyFont="1" applyFill="1" applyBorder="1" applyAlignment="1">
      <alignment horizontal="right" vertical="center" wrapText="1"/>
    </xf>
    <xf numFmtId="187" fontId="71" fillId="23" borderId="13" xfId="167" applyNumberFormat="1" applyFont="1" applyFill="1" applyBorder="1" applyAlignment="1">
      <alignment horizontal="right" vertical="center" wrapText="1"/>
    </xf>
    <xf numFmtId="187" fontId="71" fillId="0" borderId="13" xfId="167" applyNumberFormat="1" applyFont="1" applyFill="1" applyBorder="1" applyAlignment="1">
      <alignment horizontal="center" vertical="center" wrapText="1"/>
    </xf>
    <xf numFmtId="187" fontId="71" fillId="0" borderId="13" xfId="167" applyNumberFormat="1" applyFont="1" applyBorder="1" applyAlignment="1">
      <alignment horizontal="center" vertical="center" wrapText="1"/>
    </xf>
    <xf numFmtId="187" fontId="71" fillId="0" borderId="13" xfId="167" applyNumberFormat="1" applyFont="1" applyBorder="1" applyAlignment="1">
      <alignment horizontal="right" vertical="center" wrapText="1" indent="1"/>
    </xf>
    <xf numFmtId="0" fontId="71" fillId="0" borderId="29" xfId="167" applyFont="1" applyFill="1" applyBorder="1" applyAlignment="1">
      <alignment vertical="center" wrapText="1"/>
    </xf>
    <xf numFmtId="187" fontId="76" fillId="0" borderId="13" xfId="167" applyNumberFormat="1" applyFont="1" applyFill="1" applyBorder="1" applyAlignment="1">
      <alignment horizontal="right" vertical="center" wrapText="1"/>
    </xf>
    <xf numFmtId="187" fontId="77" fillId="0" borderId="13" xfId="167" applyNumberFormat="1" applyFont="1" applyFill="1" applyBorder="1" applyAlignment="1">
      <alignment horizontal="center" vertical="center" wrapText="1"/>
    </xf>
    <xf numFmtId="0" fontId="71" fillId="0" borderId="30" xfId="167" applyFont="1" applyFill="1" applyBorder="1" applyAlignment="1">
      <alignment vertical="center" wrapText="1"/>
    </xf>
    <xf numFmtId="187" fontId="78" fillId="0" borderId="13" xfId="167" applyNumberFormat="1" applyFont="1" applyFill="1" applyBorder="1" applyAlignment="1">
      <alignment horizontal="right" vertical="center" wrapText="1"/>
    </xf>
    <xf numFmtId="187" fontId="73" fillId="0" borderId="13" xfId="167" applyNumberFormat="1" applyFont="1" applyFill="1" applyBorder="1" applyAlignment="1">
      <alignment horizontal="right" vertical="center" wrapText="1"/>
    </xf>
    <xf numFmtId="187" fontId="73" fillId="0" borderId="13" xfId="167" applyNumberFormat="1" applyFont="1" applyFill="1" applyBorder="1" applyAlignment="1">
      <alignment horizontal="center" vertical="center" wrapText="1"/>
    </xf>
    <xf numFmtId="0" fontId="71" fillId="0" borderId="30" xfId="167" applyFont="1" applyFill="1" applyBorder="1" applyAlignment="1">
      <alignment horizontal="left" vertical="center" wrapText="1"/>
    </xf>
    <xf numFmtId="0" fontId="71" fillId="0" borderId="0" xfId="167" applyFont="1" applyAlignment="1">
      <alignment vertical="center"/>
    </xf>
    <xf numFmtId="187" fontId="71" fillId="0" borderId="0" xfId="167" applyNumberFormat="1" applyFont="1" applyFill="1" applyAlignment="1">
      <alignment vertical="center" wrapText="1"/>
    </xf>
    <xf numFmtId="187" fontId="71" fillId="0" borderId="0" xfId="167" applyNumberFormat="1" applyFont="1" applyFill="1" applyAlignment="1">
      <alignment horizontal="right" vertical="center" wrapText="1"/>
    </xf>
    <xf numFmtId="187" fontId="71" fillId="0" borderId="0" xfId="167" applyNumberFormat="1" applyFont="1" applyFill="1" applyAlignment="1">
      <alignment horizontal="center" vertical="center" wrapText="1"/>
    </xf>
    <xf numFmtId="187" fontId="70" fillId="0" borderId="0" xfId="167" applyNumberFormat="1" applyFont="1" applyFill="1" applyAlignment="1">
      <alignment vertical="center" wrapText="1"/>
    </xf>
    <xf numFmtId="187" fontId="78" fillId="0" borderId="0" xfId="167" applyNumberFormat="1" applyFont="1" applyFill="1" applyAlignment="1">
      <alignment vertical="center" wrapText="1"/>
    </xf>
    <xf numFmtId="187" fontId="71" fillId="0" borderId="0" xfId="167" applyNumberFormat="1" applyFont="1" applyAlignment="1">
      <alignment vertical="center" wrapText="1"/>
    </xf>
    <xf numFmtId="187" fontId="71" fillId="0" borderId="0" xfId="167" applyNumberFormat="1" applyFont="1" applyAlignment="1">
      <alignment horizontal="right" vertical="center" wrapText="1" indent="1"/>
    </xf>
    <xf numFmtId="187" fontId="71" fillId="0" borderId="13" xfId="167" applyNumberFormat="1" applyFont="1" applyFill="1" applyBorder="1" applyAlignment="1">
      <alignment vertical="center" wrapText="1"/>
    </xf>
    <xf numFmtId="187" fontId="71" fillId="23" borderId="13" xfId="167" applyNumberFormat="1" applyFont="1" applyFill="1" applyBorder="1" applyAlignment="1">
      <alignment vertical="center" wrapText="1"/>
    </xf>
    <xf numFmtId="187" fontId="79" fillId="0" borderId="13" xfId="167" applyNumberFormat="1" applyFont="1" applyFill="1" applyBorder="1" applyAlignment="1" applyProtection="1">
      <alignment horizontal="right" vertical="center" indent="1"/>
    </xf>
    <xf numFmtId="0" fontId="71" fillId="0" borderId="0" xfId="167" applyFont="1" applyAlignment="1">
      <alignment vertical="center" wrapText="1"/>
    </xf>
    <xf numFmtId="187" fontId="69" fillId="0" borderId="0" xfId="167" applyNumberFormat="1" applyFont="1" applyAlignment="1">
      <alignment vertical="center" wrapText="1"/>
    </xf>
    <xf numFmtId="187" fontId="79" fillId="0" borderId="0" xfId="167" applyNumberFormat="1" applyFont="1" applyFill="1" applyBorder="1" applyAlignment="1" applyProtection="1">
      <alignment vertical="center"/>
    </xf>
    <xf numFmtId="187" fontId="68" fillId="0" borderId="0" xfId="171" applyNumberFormat="1" applyFont="1" applyFill="1" applyBorder="1" applyAlignment="1">
      <alignment vertical="center"/>
    </xf>
    <xf numFmtId="0" fontId="67" fillId="0" borderId="0" xfId="168" applyFont="1" applyFill="1"/>
    <xf numFmtId="0" fontId="53" fillId="0" borderId="0" xfId="168" applyFont="1"/>
    <xf numFmtId="0" fontId="53" fillId="0" borderId="0" xfId="168" applyFont="1" applyAlignment="1">
      <alignment horizontal="center" vertical="center"/>
    </xf>
    <xf numFmtId="187" fontId="67" fillId="0" borderId="0" xfId="168" applyNumberFormat="1" applyFont="1" applyAlignment="1">
      <alignment horizontal="center"/>
    </xf>
    <xf numFmtId="181" fontId="67" fillId="0" borderId="0" xfId="168" applyNumberFormat="1" applyFont="1"/>
    <xf numFmtId="188" fontId="67" fillId="0" borderId="0" xfId="168" applyNumberFormat="1" applyFont="1"/>
    <xf numFmtId="188" fontId="53" fillId="0" borderId="0" xfId="168" applyNumberFormat="1" applyFont="1"/>
    <xf numFmtId="0" fontId="59" fillId="0" borderId="0" xfId="167" applyFont="1" applyFill="1"/>
    <xf numFmtId="0" fontId="45" fillId="0" borderId="0" xfId="167" applyFont="1" applyAlignment="1">
      <alignment horizontal="center" vertical="center"/>
    </xf>
    <xf numFmtId="0" fontId="80" fillId="0" borderId="0" xfId="167" applyFont="1" applyAlignment="1">
      <alignment horizontal="center" vertical="center"/>
    </xf>
    <xf numFmtId="0" fontId="59" fillId="0" borderId="31" xfId="171" applyFont="1" applyFill="1" applyBorder="1" applyAlignment="1">
      <alignment horizontal="center" vertical="center" wrapText="1"/>
    </xf>
    <xf numFmtId="187" fontId="59" fillId="0" borderId="32" xfId="171" applyNumberFormat="1" applyFont="1" applyBorder="1" applyAlignment="1">
      <alignment horizontal="right" vertical="center"/>
    </xf>
    <xf numFmtId="187" fontId="59" fillId="0" borderId="33" xfId="171" applyNumberFormat="1" applyFont="1" applyBorder="1" applyAlignment="1">
      <alignment horizontal="right" vertical="center"/>
    </xf>
    <xf numFmtId="187" fontId="59" fillId="0" borderId="33" xfId="171" applyNumberFormat="1" applyFont="1" applyBorder="1" applyAlignment="1">
      <alignment horizontal="center" vertical="center"/>
    </xf>
    <xf numFmtId="187" fontId="59" fillId="0" borderId="34" xfId="171" applyNumberFormat="1" applyFont="1" applyBorder="1" applyAlignment="1">
      <alignment horizontal="right" vertical="center"/>
    </xf>
    <xf numFmtId="187" fontId="59" fillId="0" borderId="20" xfId="171" applyNumberFormat="1" applyFont="1" applyFill="1" applyBorder="1" applyAlignment="1">
      <alignment horizontal="right" vertical="center"/>
    </xf>
    <xf numFmtId="187" fontId="59" fillId="0" borderId="20" xfId="171" applyNumberFormat="1" applyFont="1" applyBorder="1" applyAlignment="1">
      <alignment horizontal="center" vertical="center"/>
    </xf>
    <xf numFmtId="187" fontId="59" fillId="0" borderId="35" xfId="171" applyNumberFormat="1" applyFont="1" applyBorder="1" applyAlignment="1">
      <alignment horizontal="right" vertical="center"/>
    </xf>
    <xf numFmtId="187" fontId="59" fillId="0" borderId="36" xfId="171" applyNumberFormat="1" applyFont="1" applyBorder="1" applyAlignment="1">
      <alignment horizontal="right" vertical="center"/>
    </xf>
    <xf numFmtId="187" fontId="59" fillId="0" borderId="37" xfId="171" applyNumberFormat="1" applyFont="1" applyBorder="1" applyAlignment="1">
      <alignment horizontal="right" vertical="center"/>
    </xf>
    <xf numFmtId="187" fontId="59" fillId="0" borderId="37" xfId="171" applyNumberFormat="1" applyFont="1" applyBorder="1" applyAlignment="1">
      <alignment horizontal="center" vertical="center"/>
    </xf>
    <xf numFmtId="187" fontId="59" fillId="0" borderId="38" xfId="171" applyNumberFormat="1" applyFont="1" applyBorder="1" applyAlignment="1">
      <alignment horizontal="right" vertical="center"/>
    </xf>
    <xf numFmtId="187" fontId="59" fillId="0" borderId="37" xfId="171" applyNumberFormat="1" applyFont="1" applyFill="1" applyBorder="1" applyAlignment="1">
      <alignment horizontal="right" vertical="center"/>
    </xf>
    <xf numFmtId="187" fontId="59" fillId="0" borderId="39" xfId="171" applyNumberFormat="1" applyFont="1" applyBorder="1" applyAlignment="1">
      <alignment horizontal="right" vertical="center"/>
    </xf>
    <xf numFmtId="187" fontId="59" fillId="0" borderId="16" xfId="171" applyNumberFormat="1" applyFont="1" applyBorder="1" applyAlignment="1">
      <alignment horizontal="right" vertical="center"/>
    </xf>
    <xf numFmtId="187" fontId="59" fillId="0" borderId="16" xfId="171" applyNumberFormat="1" applyFont="1" applyBorder="1" applyAlignment="1">
      <alignment horizontal="center" vertical="center"/>
    </xf>
    <xf numFmtId="187" fontId="59" fillId="0" borderId="40" xfId="171" applyNumberFormat="1" applyFont="1" applyBorder="1" applyAlignment="1">
      <alignment horizontal="right" vertical="center"/>
    </xf>
    <xf numFmtId="187" fontId="59" fillId="0" borderId="16" xfId="171" applyNumberFormat="1" applyFont="1" applyFill="1" applyBorder="1" applyAlignment="1">
      <alignment horizontal="right" vertical="center"/>
    </xf>
    <xf numFmtId="187" fontId="59" fillId="0" borderId="13" xfId="171" applyNumberFormat="1" applyFont="1" applyBorder="1" applyAlignment="1">
      <alignment horizontal="center" vertical="center"/>
    </xf>
    <xf numFmtId="187" fontId="59" fillId="0" borderId="41" xfId="171" applyNumberFormat="1" applyFont="1" applyBorder="1" applyAlignment="1">
      <alignment horizontal="right" vertical="center"/>
    </xf>
    <xf numFmtId="0" fontId="59" fillId="0" borderId="25" xfId="171" applyFont="1" applyBorder="1" applyAlignment="1">
      <alignment horizontal="left" vertical="center"/>
    </xf>
    <xf numFmtId="187" fontId="59" fillId="0" borderId="42" xfId="171" applyNumberFormat="1" applyFont="1" applyBorder="1" applyAlignment="1">
      <alignment horizontal="right" vertical="center"/>
    </xf>
    <xf numFmtId="187" fontId="59" fillId="0" borderId="20" xfId="171" applyNumberFormat="1" applyFont="1" applyBorder="1" applyAlignment="1">
      <alignment horizontal="right" vertical="center"/>
    </xf>
    <xf numFmtId="187" fontId="59" fillId="0" borderId="43" xfId="171" applyNumberFormat="1" applyFont="1" applyBorder="1" applyAlignment="1">
      <alignment horizontal="center" vertical="center"/>
    </xf>
    <xf numFmtId="187" fontId="59" fillId="0" borderId="44" xfId="171" applyNumberFormat="1" applyFont="1" applyBorder="1" applyAlignment="1">
      <alignment horizontal="right" vertical="center"/>
    </xf>
    <xf numFmtId="187" fontId="59" fillId="0" borderId="45" xfId="171" applyNumberFormat="1" applyFont="1" applyBorder="1" applyAlignment="1">
      <alignment horizontal="right" vertical="center"/>
    </xf>
    <xf numFmtId="187" fontId="59" fillId="0" borderId="13" xfId="171" applyNumberFormat="1" applyFont="1" applyBorder="1" applyAlignment="1">
      <alignment horizontal="right" vertical="center"/>
    </xf>
    <xf numFmtId="187" fontId="59" fillId="0" borderId="13" xfId="171" applyNumberFormat="1" applyFont="1" applyFill="1" applyBorder="1" applyAlignment="1">
      <alignment horizontal="right" vertical="center"/>
    </xf>
    <xf numFmtId="187" fontId="59" fillId="0" borderId="46" xfId="171" applyNumberFormat="1" applyFont="1" applyBorder="1" applyAlignment="1">
      <alignment horizontal="right" vertical="center"/>
    </xf>
    <xf numFmtId="187" fontId="59" fillId="0" borderId="43" xfId="171" applyNumberFormat="1" applyFont="1" applyBorder="1" applyAlignment="1">
      <alignment horizontal="right" vertical="center"/>
    </xf>
    <xf numFmtId="187" fontId="59" fillId="0" borderId="43" xfId="171" applyNumberFormat="1" applyFont="1" applyFill="1" applyBorder="1" applyAlignment="1">
      <alignment horizontal="right" vertical="center"/>
    </xf>
    <xf numFmtId="181" fontId="59" fillId="0" borderId="47" xfId="171" applyNumberFormat="1" applyFont="1" applyBorder="1" applyAlignment="1">
      <alignment horizontal="left" vertical="center"/>
    </xf>
    <xf numFmtId="187" fontId="59" fillId="0" borderId="48" xfId="171" applyNumberFormat="1" applyFont="1" applyBorder="1" applyAlignment="1">
      <alignment horizontal="right" vertical="center"/>
    </xf>
    <xf numFmtId="187" fontId="59" fillId="0" borderId="21" xfId="171" applyNumberFormat="1" applyFont="1" applyBorder="1" applyAlignment="1">
      <alignment horizontal="right" vertical="center"/>
    </xf>
    <xf numFmtId="187" fontId="59" fillId="0" borderId="21" xfId="171" applyNumberFormat="1" applyFont="1" applyBorder="1" applyAlignment="1">
      <alignment horizontal="center" vertical="center"/>
    </xf>
    <xf numFmtId="187" fontId="59" fillId="0" borderId="31" xfId="171" applyNumberFormat="1" applyFont="1" applyBorder="1" applyAlignment="1">
      <alignment horizontal="right" vertical="center"/>
    </xf>
    <xf numFmtId="187" fontId="59" fillId="0" borderId="21" xfId="171" applyNumberFormat="1" applyFont="1" applyFill="1" applyBorder="1" applyAlignment="1">
      <alignment horizontal="right" vertical="center"/>
    </xf>
    <xf numFmtId="187" fontId="60" fillId="0" borderId="49" xfId="171" applyNumberFormat="1" applyFont="1" applyFill="1" applyBorder="1" applyAlignment="1">
      <alignment horizontal="right" vertical="center"/>
    </xf>
    <xf numFmtId="187" fontId="60" fillId="0" borderId="27" xfId="171" applyNumberFormat="1" applyFont="1" applyFill="1" applyBorder="1" applyAlignment="1">
      <alignment horizontal="right" vertical="center"/>
    </xf>
    <xf numFmtId="187" fontId="60" fillId="0" borderId="50" xfId="171" applyNumberFormat="1" applyFont="1" applyFill="1" applyBorder="1" applyAlignment="1">
      <alignment horizontal="right" vertical="center"/>
    </xf>
    <xf numFmtId="187" fontId="60" fillId="0" borderId="51" xfId="171" applyNumberFormat="1" applyFont="1" applyFill="1" applyBorder="1" applyAlignment="1">
      <alignment horizontal="right" vertical="center"/>
    </xf>
    <xf numFmtId="187" fontId="60" fillId="0" borderId="52" xfId="171" applyNumberFormat="1" applyFont="1" applyFill="1" applyBorder="1" applyAlignment="1">
      <alignment horizontal="right" vertical="center"/>
    </xf>
    <xf numFmtId="187" fontId="60" fillId="0" borderId="52" xfId="171" applyNumberFormat="1" applyFont="1" applyFill="1" applyBorder="1" applyAlignment="1">
      <alignment horizontal="center" vertical="center"/>
    </xf>
    <xf numFmtId="187" fontId="60" fillId="0" borderId="53" xfId="171" applyNumberFormat="1" applyFont="1" applyFill="1" applyBorder="1" applyAlignment="1">
      <alignment horizontal="right" vertical="center"/>
    </xf>
    <xf numFmtId="2" fontId="63" fillId="0" borderId="0" xfId="167" applyNumberFormat="1" applyFont="1" applyFill="1" applyAlignment="1">
      <alignment vertical="center"/>
    </xf>
    <xf numFmtId="187" fontId="65" fillId="0" borderId="0" xfId="167" applyNumberFormat="1" applyFont="1" applyAlignment="1">
      <alignment vertical="center"/>
    </xf>
    <xf numFmtId="181" fontId="66" fillId="0" borderId="0" xfId="167" applyNumberFormat="1" applyFont="1" applyFill="1" applyAlignment="1">
      <alignment vertical="center"/>
    </xf>
    <xf numFmtId="0" fontId="68" fillId="0" borderId="29" xfId="167" applyFont="1" applyBorder="1" applyAlignment="1">
      <alignment horizontal="left" vertical="center" wrapText="1" indent="1"/>
    </xf>
    <xf numFmtId="0" fontId="68" fillId="0" borderId="30" xfId="167" applyFont="1" applyBorder="1" applyAlignment="1">
      <alignment horizontal="left" vertical="center" wrapText="1" indent="1"/>
    </xf>
    <xf numFmtId="0" fontId="68" fillId="0" borderId="13" xfId="167" applyFont="1" applyBorder="1" applyAlignment="1">
      <alignment horizontal="left" vertical="center" wrapText="1" indent="1"/>
    </xf>
    <xf numFmtId="0" fontId="73" fillId="0" borderId="29" xfId="167" applyFont="1" applyBorder="1" applyAlignment="1">
      <alignment horizontal="center" vertical="center" wrapText="1"/>
    </xf>
    <xf numFmtId="0" fontId="73" fillId="0" borderId="30" xfId="167" applyFont="1" applyBorder="1" applyAlignment="1">
      <alignment horizontal="center" vertical="center" wrapText="1"/>
    </xf>
    <xf numFmtId="0" fontId="59" fillId="0" borderId="43" xfId="167" applyFont="1" applyFill="1" applyBorder="1" applyAlignment="1">
      <alignment horizontal="center" vertical="center" wrapText="1"/>
    </xf>
    <xf numFmtId="0" fontId="59" fillId="0" borderId="16" xfId="167" applyFont="1" applyFill="1" applyBorder="1" applyAlignment="1">
      <alignment horizontal="center" vertical="center" wrapText="1"/>
    </xf>
    <xf numFmtId="0" fontId="75" fillId="0" borderId="29" xfId="167" applyFont="1" applyFill="1" applyBorder="1" applyAlignment="1">
      <alignment vertical="center" wrapText="1"/>
    </xf>
    <xf numFmtId="0" fontId="75" fillId="0" borderId="30" xfId="167" applyFont="1" applyFill="1" applyBorder="1" applyAlignment="1">
      <alignment vertical="center" wrapText="1"/>
    </xf>
    <xf numFmtId="0" fontId="60" fillId="0" borderId="29" xfId="167" applyFont="1" applyBorder="1" applyAlignment="1">
      <alignment horizontal="left" vertical="center" wrapText="1"/>
    </xf>
    <xf numFmtId="0" fontId="60" fillId="0" borderId="30" xfId="167" applyFont="1" applyBorder="1" applyAlignment="1">
      <alignment horizontal="left" vertical="center" wrapText="1"/>
    </xf>
    <xf numFmtId="0" fontId="59" fillId="0" borderId="54" xfId="167" applyFont="1" applyBorder="1" applyAlignment="1">
      <alignment horizontal="center" vertical="center" wrapText="1"/>
    </xf>
    <xf numFmtId="0" fontId="59" fillId="0" borderId="55" xfId="167" applyFont="1" applyBorder="1" applyAlignment="1">
      <alignment horizontal="center" vertical="center" wrapText="1"/>
    </xf>
    <xf numFmtId="0" fontId="59" fillId="0" borderId="56" xfId="167" applyFont="1" applyBorder="1" applyAlignment="1">
      <alignment horizontal="center" vertical="center" wrapText="1"/>
    </xf>
    <xf numFmtId="0" fontId="59" fillId="0" borderId="57" xfId="167" applyFont="1" applyBorder="1" applyAlignment="1">
      <alignment horizontal="center" vertical="center" wrapText="1"/>
    </xf>
    <xf numFmtId="0" fontId="71" fillId="0" borderId="43" xfId="167" applyFont="1" applyFill="1" applyBorder="1" applyAlignment="1">
      <alignment horizontal="center" vertical="center" wrapText="1"/>
    </xf>
    <xf numFmtId="0" fontId="71" fillId="0" borderId="16" xfId="167" applyFont="1" applyFill="1" applyBorder="1" applyAlignment="1">
      <alignment horizontal="center" vertical="center" wrapText="1"/>
    </xf>
    <xf numFmtId="0" fontId="57" fillId="0" borderId="0" xfId="167" applyFont="1" applyFill="1" applyAlignment="1">
      <alignment horizontal="center" vertical="center" wrapText="1"/>
    </xf>
    <xf numFmtId="0" fontId="59" fillId="23" borderId="43" xfId="167" applyFont="1" applyFill="1" applyBorder="1" applyAlignment="1">
      <alignment horizontal="center" vertical="center" wrapText="1"/>
    </xf>
    <xf numFmtId="0" fontId="59" fillId="23" borderId="16" xfId="167" applyFont="1" applyFill="1" applyBorder="1" applyAlignment="1">
      <alignment horizontal="center" vertical="center" wrapText="1"/>
    </xf>
    <xf numFmtId="0" fontId="71" fillId="22" borderId="29" xfId="167" applyFont="1" applyFill="1" applyBorder="1" applyAlignment="1">
      <alignment horizontal="center" vertical="center" wrapText="1"/>
    </xf>
    <xf numFmtId="0" fontId="71" fillId="22" borderId="30" xfId="167" applyFont="1" applyFill="1" applyBorder="1" applyAlignment="1">
      <alignment horizontal="center" vertical="center" wrapText="1"/>
    </xf>
    <xf numFmtId="0" fontId="39" fillId="0" borderId="0" xfId="0" applyFont="1" applyBorder="1" applyAlignment="1">
      <alignment horizontal="center"/>
    </xf>
    <xf numFmtId="0" fontId="42" fillId="0" borderId="0" xfId="0" applyFont="1" applyBorder="1" applyAlignment="1">
      <alignment horizontal="center"/>
    </xf>
    <xf numFmtId="0" fontId="47" fillId="0" borderId="13" xfId="0" applyFont="1" applyBorder="1" applyAlignment="1">
      <alignment horizontal="center" vertical="center" wrapText="1"/>
    </xf>
    <xf numFmtId="0" fontId="50" fillId="0" borderId="13" xfId="0" applyFont="1" applyBorder="1" applyAlignment="1">
      <alignment horizontal="center" vertical="center" wrapText="1"/>
    </xf>
    <xf numFmtId="0" fontId="43" fillId="0" borderId="0" xfId="0" applyFont="1" applyBorder="1" applyAlignment="1">
      <alignment horizontal="center" vertical="top"/>
    </xf>
    <xf numFmtId="0" fontId="50" fillId="0" borderId="43" xfId="0" applyFont="1" applyBorder="1" applyAlignment="1">
      <alignment horizontal="center" vertical="center" wrapText="1"/>
    </xf>
    <xf numFmtId="0" fontId="51" fillId="0" borderId="16" xfId="0" applyFont="1" applyBorder="1" applyAlignment="1">
      <alignment horizontal="center" vertical="center" wrapText="1"/>
    </xf>
    <xf numFmtId="0" fontId="50" fillId="0" borderId="29" xfId="170" applyFont="1" applyBorder="1" applyAlignment="1">
      <alignment horizontal="center" vertical="center" wrapText="1"/>
    </xf>
    <xf numFmtId="0" fontId="50" fillId="0" borderId="30" xfId="170" applyFont="1" applyBorder="1" applyAlignment="1">
      <alignment horizontal="center" vertical="center" wrapText="1"/>
    </xf>
    <xf numFmtId="0" fontId="59" fillId="0" borderId="37" xfId="171" applyFont="1" applyFill="1" applyBorder="1" applyAlignment="1">
      <alignment horizontal="center" vertical="center" wrapText="1"/>
    </xf>
    <xf numFmtId="0" fontId="59" fillId="0" borderId="38" xfId="171" applyFont="1" applyFill="1" applyBorder="1" applyAlignment="1">
      <alignment horizontal="center" vertical="center" wrapText="1"/>
    </xf>
    <xf numFmtId="0" fontId="59" fillId="0" borderId="33" xfId="171" applyFont="1" applyFill="1" applyBorder="1" applyAlignment="1">
      <alignment horizontal="center" vertical="center" wrapText="1"/>
    </xf>
    <xf numFmtId="0" fontId="59" fillId="0" borderId="27" xfId="171" applyFont="1" applyFill="1" applyBorder="1" applyAlignment="1">
      <alignment horizontal="center" vertical="center" wrapText="1"/>
    </xf>
    <xf numFmtId="0" fontId="59" fillId="0" borderId="32" xfId="171" applyFont="1" applyFill="1" applyBorder="1" applyAlignment="1">
      <alignment horizontal="center" vertical="center" wrapText="1"/>
    </xf>
    <xf numFmtId="0" fontId="59" fillId="0" borderId="49" xfId="171" applyFont="1" applyFill="1" applyBorder="1" applyAlignment="1">
      <alignment horizontal="center" vertical="center" wrapText="1"/>
    </xf>
    <xf numFmtId="0" fontId="59" fillId="0" borderId="60" xfId="167" applyFont="1" applyFill="1" applyBorder="1" applyAlignment="1">
      <alignment horizontal="center" vertical="center" wrapText="1"/>
    </xf>
    <xf numFmtId="0" fontId="59" fillId="0" borderId="61" xfId="167" applyFont="1" applyFill="1" applyBorder="1" applyAlignment="1">
      <alignment horizontal="center" vertical="center" wrapText="1"/>
    </xf>
    <xf numFmtId="0" fontId="59" fillId="0" borderId="62" xfId="167" applyFont="1" applyFill="1" applyBorder="1" applyAlignment="1">
      <alignment horizontal="center" vertical="center" wrapText="1"/>
    </xf>
    <xf numFmtId="0" fontId="59" fillId="0" borderId="58" xfId="171" applyFont="1" applyBorder="1" applyAlignment="1">
      <alignment horizontal="center" vertical="center" wrapText="1"/>
    </xf>
    <xf numFmtId="0" fontId="59" fillId="0" borderId="22" xfId="171" applyFont="1" applyBorder="1" applyAlignment="1">
      <alignment horizontal="center" vertical="center" wrapText="1"/>
    </xf>
    <xf numFmtId="0" fontId="59" fillId="0" borderId="59" xfId="171" applyFont="1" applyBorder="1" applyAlignment="1">
      <alignment horizontal="center" vertical="center" wrapText="1"/>
    </xf>
    <xf numFmtId="0" fontId="57" fillId="0" borderId="0" xfId="167" applyFont="1" applyAlignment="1">
      <alignment horizontal="center" wrapText="1"/>
    </xf>
  </cellXfs>
  <cellStyles count="189">
    <cellStyle name="?’ЋѓЋ‚›‰" xfId="1"/>
    <cellStyle name="_Derg0103_pooblasti2" xfId="2"/>
    <cellStyle name="_Derg0103_poray" xfId="3"/>
    <cellStyle name="_Veresen_derg" xfId="4"/>
    <cellStyle name="_Veresen_derg_Derg0103_pooblasti" xfId="5"/>
    <cellStyle name="_Вик01102002 держ" xfId="6"/>
    <cellStyle name="_Вик01102002 держ_Derg0103_pooblasti" xfId="7"/>
    <cellStyle name="_Книга1" xfId="8"/>
    <cellStyle name="_Книга1_Derg0103_pooblasti" xfId="9"/>
    <cellStyle name="_ПНП" xfId="10"/>
    <cellStyle name="_ПНП_Derg0103_pooblasti" xfId="11"/>
    <cellStyle name="_Прогноз ДМ по районах" xfId="12"/>
    <cellStyle name="_Прогноз ДМ по районах_Derg0103_pooblasti" xfId="13"/>
    <cellStyle name="”?ЌЂЌ‘Ћ‚›‰" xfId="14"/>
    <cellStyle name="”?Љ‘?ђЋ‚ЂЌЌ›‰" xfId="15"/>
    <cellStyle name="”€ЌЂЌ‘Ћ‚›‰" xfId="16"/>
    <cellStyle name="”€Љ‘€ђЋ‚ЂЌЌ›‰" xfId="17"/>
    <cellStyle name="”ЌЂЌ‘Ћ‚›‰" xfId="18"/>
    <cellStyle name="”Љ‘ђЋ‚ЂЌЌ›‰" xfId="19"/>
    <cellStyle name="„…Ќ…†Ќ›‰" xfId="20"/>
    <cellStyle name="€’ЋѓЋ‚›‰" xfId="21"/>
    <cellStyle name="‡ЂѓЋ‹Ћ‚ЋЉ1" xfId="22"/>
    <cellStyle name="‡ЂѓЋ‹Ћ‚ЋЉ2" xfId="23"/>
    <cellStyle name="’ЋѓЋ‚›‰" xfId="24"/>
    <cellStyle name="" xfId="25"/>
    <cellStyle name="" xfId="26"/>
    <cellStyle name="_осн табл. на 01.01.2017" xfId="27"/>
    <cellStyle name="_осн табл. на 01.01.2017" xfId="28"/>
    <cellStyle name="_осн табл. на 01.11.2016" xfId="29"/>
    <cellStyle name="_осн табл. на 01.11.2016" xfId="30"/>
    <cellStyle name="" xfId="31"/>
    <cellStyle name="" xfId="32"/>
    <cellStyle name="_осн табл. на 01.01.2017" xfId="33"/>
    <cellStyle name="_осн табл. на 01.01.2017" xfId="34"/>
    <cellStyle name="_осн табл. на 01.11.2016" xfId="35"/>
    <cellStyle name="_осн табл. на 01.11.2016" xfId="36"/>
    <cellStyle name="" xfId="37"/>
    <cellStyle name="1" xfId="38"/>
    <cellStyle name="2" xfId="39"/>
    <cellStyle name="20% - Акцент1" xfId="40" builtinId="30" customBuiltin="1"/>
    <cellStyle name="20% - Акцент2" xfId="41" builtinId="34" customBuiltin="1"/>
    <cellStyle name="20% - Акцент3" xfId="42" builtinId="38" customBuiltin="1"/>
    <cellStyle name="20% - Акцент4" xfId="43" builtinId="42" customBuiltin="1"/>
    <cellStyle name="20% - Акцент5" xfId="44" builtinId="46" customBuiltin="1"/>
    <cellStyle name="20% - Акцент6" xfId="45" builtinId="50" customBuiltin="1"/>
    <cellStyle name="20% – Акцентування1" xfId="46"/>
    <cellStyle name="20% – Акцентування2" xfId="47"/>
    <cellStyle name="20% – Акцентування3" xfId="48"/>
    <cellStyle name="20% – Акцентування4" xfId="49"/>
    <cellStyle name="20% – Акцентування5" xfId="50"/>
    <cellStyle name="20% – Акцентування6" xfId="51"/>
    <cellStyle name="40% - Акцент1" xfId="52" builtinId="31" customBuiltin="1"/>
    <cellStyle name="40% - Акцент2" xfId="53" builtinId="35" customBuiltin="1"/>
    <cellStyle name="40% - Акцент3" xfId="54" builtinId="39" customBuiltin="1"/>
    <cellStyle name="40% - Акцент4" xfId="55" builtinId="43" customBuiltin="1"/>
    <cellStyle name="40% - Акцент5" xfId="56" builtinId="47" customBuiltin="1"/>
    <cellStyle name="40% - Акцент6" xfId="57" builtinId="51" customBuiltin="1"/>
    <cellStyle name="40% – Акцентування1" xfId="58"/>
    <cellStyle name="40% – Акцентування2" xfId="59"/>
    <cellStyle name="40% – Акцентування3" xfId="60"/>
    <cellStyle name="40% – Акцентування4" xfId="61"/>
    <cellStyle name="40% – Акцентування5" xfId="62"/>
    <cellStyle name="40% – Акцентування6" xfId="63"/>
    <cellStyle name="60% - Акцент1" xfId="64" builtinId="32" customBuiltin="1"/>
    <cellStyle name="60% - Акцент2" xfId="65" builtinId="36" customBuiltin="1"/>
    <cellStyle name="60% - Акцент3" xfId="66" builtinId="40" customBuiltin="1"/>
    <cellStyle name="60% - Акцент4" xfId="67" builtinId="44" customBuiltin="1"/>
    <cellStyle name="60% - Акцент5" xfId="68" builtinId="48" customBuiltin="1"/>
    <cellStyle name="60% - Акцент6" xfId="69" builtinId="52" customBuiltin="1"/>
    <cellStyle name="60% – Акцентування1" xfId="70"/>
    <cellStyle name="60% – Акцентування2" xfId="71"/>
    <cellStyle name="60% – Акцентування3" xfId="72"/>
    <cellStyle name="60% – Акцентування4" xfId="73"/>
    <cellStyle name="60% – Акцентування5" xfId="74"/>
    <cellStyle name="60% – Акцентування6" xfId="75"/>
    <cellStyle name="Aaia?iue [0]_laroux" xfId="76"/>
    <cellStyle name="Aaia?iue_laroux" xfId="77"/>
    <cellStyle name="C?O" xfId="78"/>
    <cellStyle name="Cena$" xfId="79"/>
    <cellStyle name="CenaZ?" xfId="80"/>
    <cellStyle name="Ceny$" xfId="81"/>
    <cellStyle name="CenyZ?" xfId="82"/>
    <cellStyle name="Comma [0]_1996-1997-план 10 місяців" xfId="83"/>
    <cellStyle name="Comma_1996-1997-план 10 місяців" xfId="84"/>
    <cellStyle name="Currency [0]_1996-1997-план 10 місяців" xfId="85"/>
    <cellStyle name="Currency_1996-1997-план 10 місяців" xfId="86"/>
    <cellStyle name="Data" xfId="87"/>
    <cellStyle name="Dziesietny [0]_Arkusz1" xfId="88"/>
    <cellStyle name="Dziesietny_Arkusz1" xfId="89"/>
    <cellStyle name="Followed Hyperlink" xfId="90"/>
    <cellStyle name="Headline I" xfId="91"/>
    <cellStyle name="Headline II" xfId="92"/>
    <cellStyle name="Headline III" xfId="93"/>
    <cellStyle name="Hyperlink" xfId="94"/>
    <cellStyle name="Iau?iue_laroux" xfId="95"/>
    <cellStyle name="Marza" xfId="96"/>
    <cellStyle name="Marza%" xfId="97"/>
    <cellStyle name="Marza_Derg0103_pooblasti2" xfId="98"/>
    <cellStyle name="Nazwa" xfId="99"/>
    <cellStyle name="Normal_1996-1997-план 10 місяців" xfId="100"/>
    <cellStyle name="normalni_laroux" xfId="101"/>
    <cellStyle name="Normalny_A-FOUR TECH" xfId="102"/>
    <cellStyle name="Oeiainiaue [0]_laroux" xfId="103"/>
    <cellStyle name="Oeiainiaue_laroux" xfId="104"/>
    <cellStyle name="TrOds" xfId="105"/>
    <cellStyle name="Tytul" xfId="106"/>
    <cellStyle name="Walutowy [0]_Arkusz1" xfId="107"/>
    <cellStyle name="Walutowy_Arkusz1" xfId="108"/>
    <cellStyle name="Акцент1" xfId="109" builtinId="29" customBuiltin="1"/>
    <cellStyle name="Акцент2" xfId="110" builtinId="33" customBuiltin="1"/>
    <cellStyle name="Акцент3" xfId="111" builtinId="37" customBuiltin="1"/>
    <cellStyle name="Акцент4" xfId="112" builtinId="41" customBuiltin="1"/>
    <cellStyle name="Акцент5" xfId="113" builtinId="45" customBuiltin="1"/>
    <cellStyle name="Акцент6" xfId="114" builtinId="49" customBuiltin="1"/>
    <cellStyle name="Акцентування1" xfId="115"/>
    <cellStyle name="Акцентування2" xfId="116"/>
    <cellStyle name="Акцентування3" xfId="117"/>
    <cellStyle name="Акцентування4" xfId="118"/>
    <cellStyle name="Акцентування5" xfId="119"/>
    <cellStyle name="Акцентування6" xfId="120"/>
    <cellStyle name="Ввід" xfId="121"/>
    <cellStyle name="Ввод " xfId="122" builtinId="20" customBuiltin="1"/>
    <cellStyle name="Вывод" xfId="123" builtinId="21" customBuiltin="1"/>
    <cellStyle name="Вычисление" xfId="124" builtinId="22" customBuiltin="1"/>
    <cellStyle name="Гарний" xfId="125"/>
    <cellStyle name="Добре" xfId="126"/>
    <cellStyle name="Заголовок 1" xfId="127" builtinId="16" customBuiltin="1"/>
    <cellStyle name="Заголовок 2" xfId="128" builtinId="17" customBuiltin="1"/>
    <cellStyle name="Заголовок 3" xfId="129" builtinId="18" customBuiltin="1"/>
    <cellStyle name="Заголовок 4" xfId="130" builtinId="19" customBuiltin="1"/>
    <cellStyle name="Звичайний 10" xfId="131"/>
    <cellStyle name="Звичайний 11" xfId="132"/>
    <cellStyle name="Звичайний 2" xfId="133"/>
    <cellStyle name="Звичайний 3" xfId="134"/>
    <cellStyle name="Звичайний 4" xfId="135"/>
    <cellStyle name="Звичайний 5" xfId="136"/>
    <cellStyle name="Звичайний 6" xfId="137"/>
    <cellStyle name="Звичайний 7" xfId="138"/>
    <cellStyle name="Звичайний 8" xfId="139"/>
    <cellStyle name="Звичайний 9" xfId="140"/>
    <cellStyle name="Зв'язана клітинка" xfId="141"/>
    <cellStyle name="Итог" xfId="142" builtinId="25" customBuiltin="1"/>
    <cellStyle name="Контрольна клітинка" xfId="143"/>
    <cellStyle name="Контрольная ячейка" xfId="144" builtinId="23" customBuiltin="1"/>
    <cellStyle name="Назва" xfId="145"/>
    <cellStyle name="Название" xfId="146" builtinId="15" customBuiltin="1"/>
    <cellStyle name="Нейтральний" xfId="147"/>
    <cellStyle name="Нейтральный" xfId="148" builtinId="28" customBuiltin="1"/>
    <cellStyle name="Обчислення" xfId="149"/>
    <cellStyle name="Обычный" xfId="0" builtinId="0"/>
    <cellStyle name="Обычный 10" xfId="150"/>
    <cellStyle name="Обычный 11" xfId="151"/>
    <cellStyle name="Обычный 12" xfId="152"/>
    <cellStyle name="Обычный 13" xfId="153"/>
    <cellStyle name="Обычный 14" xfId="154"/>
    <cellStyle name="Обычный 15" xfId="155"/>
    <cellStyle name="Обычный 16" xfId="156"/>
    <cellStyle name="Обычный 17" xfId="157"/>
    <cellStyle name="Обычный 18" xfId="158"/>
    <cellStyle name="Обычный 2" xfId="159"/>
    <cellStyle name="Обычный 3" xfId="160"/>
    <cellStyle name="Обычный 4" xfId="161"/>
    <cellStyle name="Обычный 5" xfId="162"/>
    <cellStyle name="Обычный 6" xfId="163"/>
    <cellStyle name="Обычный 7" xfId="164"/>
    <cellStyle name="Обычный 8" xfId="165"/>
    <cellStyle name="Обычный 9" xfId="166"/>
    <cellStyle name="Обычный_03.01" xfId="167"/>
    <cellStyle name="Обычный_lviv" xfId="168"/>
    <cellStyle name="Обычный_Вл закр на 01032003(затвбюджети)" xfId="169"/>
    <cellStyle name="Обычный_Вл закр на 01072003(412ф)" xfId="170"/>
    <cellStyle name="Обычный_Таблиця" xfId="171"/>
    <cellStyle name="Підсумок" xfId="172"/>
    <cellStyle name="Плохой" xfId="173" builtinId="27" customBuiltin="1"/>
    <cellStyle name="Поганий" xfId="174"/>
    <cellStyle name="Пояснение" xfId="175" builtinId="53" customBuiltin="1"/>
    <cellStyle name="Примечание" xfId="176" builtinId="10" customBuiltin="1"/>
    <cellStyle name="Примітка" xfId="177"/>
    <cellStyle name="Результат" xfId="178"/>
    <cellStyle name="Связанная ячейка" xfId="179" builtinId="24" customBuiltin="1"/>
    <cellStyle name="Середній" xfId="180"/>
    <cellStyle name="Стиль 1" xfId="181"/>
    <cellStyle name="Текст попередження" xfId="182"/>
    <cellStyle name="Текст пояснення" xfId="183"/>
    <cellStyle name="Текст предупреждения" xfId="184" builtinId="11" customBuiltin="1"/>
    <cellStyle name="Тысячи [0]_Розподіл (2)" xfId="185"/>
    <cellStyle name="Тысячи_бюджет 1998 по клас." xfId="186"/>
    <cellStyle name="Хороший" xfId="187" builtinId="26" customBuiltin="1"/>
    <cellStyle name="ЏђЋ–…Ќ’Ќ›‰" xfId="188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5.xml"/><Relationship Id="rId13" Type="http://schemas.openxmlformats.org/officeDocument/2006/relationships/externalLink" Target="externalLinks/externalLink10.xml"/><Relationship Id="rId18" Type="http://schemas.openxmlformats.org/officeDocument/2006/relationships/externalLink" Target="externalLinks/externalLink15.xml"/><Relationship Id="rId26" Type="http://schemas.openxmlformats.org/officeDocument/2006/relationships/externalLink" Target="externalLinks/externalLink23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8.xml"/><Relationship Id="rId7" Type="http://schemas.openxmlformats.org/officeDocument/2006/relationships/externalLink" Target="externalLinks/externalLink4.xml"/><Relationship Id="rId12" Type="http://schemas.openxmlformats.org/officeDocument/2006/relationships/externalLink" Target="externalLinks/externalLink9.xml"/><Relationship Id="rId17" Type="http://schemas.openxmlformats.org/officeDocument/2006/relationships/externalLink" Target="externalLinks/externalLink14.xml"/><Relationship Id="rId25" Type="http://schemas.openxmlformats.org/officeDocument/2006/relationships/externalLink" Target="externalLinks/externalLink22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3.xml"/><Relationship Id="rId20" Type="http://schemas.openxmlformats.org/officeDocument/2006/relationships/externalLink" Target="externalLinks/externalLink17.xml"/><Relationship Id="rId29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externalLink" Target="externalLinks/externalLink8.xml"/><Relationship Id="rId24" Type="http://schemas.openxmlformats.org/officeDocument/2006/relationships/externalLink" Target="externalLinks/externalLink21.xml"/><Relationship Id="rId32" Type="http://schemas.openxmlformats.org/officeDocument/2006/relationships/calcChain" Target="calcChain.xml"/><Relationship Id="rId5" Type="http://schemas.openxmlformats.org/officeDocument/2006/relationships/externalLink" Target="externalLinks/externalLink2.xml"/><Relationship Id="rId15" Type="http://schemas.openxmlformats.org/officeDocument/2006/relationships/externalLink" Target="externalLinks/externalLink12.xml"/><Relationship Id="rId23" Type="http://schemas.openxmlformats.org/officeDocument/2006/relationships/externalLink" Target="externalLinks/externalLink20.xml"/><Relationship Id="rId28" Type="http://schemas.openxmlformats.org/officeDocument/2006/relationships/externalLink" Target="externalLinks/externalLink25.xml"/><Relationship Id="rId10" Type="http://schemas.openxmlformats.org/officeDocument/2006/relationships/externalLink" Target="externalLinks/externalLink7.xml"/><Relationship Id="rId19" Type="http://schemas.openxmlformats.org/officeDocument/2006/relationships/externalLink" Target="externalLinks/externalLink16.xml"/><Relationship Id="rId31" Type="http://schemas.openxmlformats.org/officeDocument/2006/relationships/sharedStrings" Target="sharedStrings.xml"/><Relationship Id="rId4" Type="http://schemas.openxmlformats.org/officeDocument/2006/relationships/externalLink" Target="externalLinks/externalLink1.xml"/><Relationship Id="rId9" Type="http://schemas.openxmlformats.org/officeDocument/2006/relationships/externalLink" Target="externalLinks/externalLink6.xml"/><Relationship Id="rId14" Type="http://schemas.openxmlformats.org/officeDocument/2006/relationships/externalLink" Target="externalLinks/externalLink11.xml"/><Relationship Id="rId22" Type="http://schemas.openxmlformats.org/officeDocument/2006/relationships/externalLink" Target="externalLinks/externalLink19.xml"/><Relationship Id="rId27" Type="http://schemas.openxmlformats.org/officeDocument/2006/relationships/externalLink" Target="externalLinks/externalLink24.xml"/><Relationship Id="rId30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italik\c\ZVIT_M\pch_ROZR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5;&#1086;&#1085;&#1086;&#1084;&#1072;&#1088;&#1100;&#1086;&#1074;&#1072;/INDEX/EVD_1504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5;&#1056;&#1054;&#1043;&#1053;&#1054;&#1047;&#1059;&#1042;&#1040;&#1053;&#1053;&#1071;/2006/MFU2006/&#1060;&#1072;&#1082;&#1090;/EVD_1504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Obmen\152\&#1040;&#1085;&#1072;&#1083;&#1080;&#1079;_&#1055;&#1083;&#1072;&#1085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Obmen\24\ZN_0101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/2006/minimiz/6m2006/Minimizator_9m_old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oldemar\c\ZVIT_M\pch_ROZR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DOHOD-~1\LOCALS~1\Temp\$wc\bydget-2006\&#1042;&#1048;&#1050;&#1054;&#1053;&#1040;&#1053;&#1053;&#1071;\&#1084;&#1086;&#1085;_&#1090;&#1086;&#1088;&#1080;&#1085;&#1075;%20&#1088;&#1077;&#1081;&#1090;&#1080;&#1085;&#1075;\&#1065;&#1086;&#1090;&#1080;&#1078;&#1085;&#1077;&#1074;&#1077;\My%20dokum\1\&#1059;&#1090;_&#1086;&#1073;&#1083;_&#1073;_19_06_&#1054;&#1056;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5;&#1056;&#1054;&#1043;&#1053;&#1054;&#1047;&#1059;&#1042;&#1040;&#1053;&#1053;&#1071;\BAZA_MFU_05\&#1060;&#1040;&#1050;&#1058;\EVD_1504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5;&#1086;&#1085;&#1086;&#1084;&#1072;&#1088;&#1100;&#1086;&#1074;&#1072;\INDEX\EVD_1504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5;&#1056;&#1054;&#1043;&#1053;&#1054;&#1047;&#1059;&#1042;&#1040;&#1053;&#1053;&#1071;\2006\MFU2006\&#1060;&#1072;&#1082;&#1090;\EVD_1504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ol\c\&#1052;&#1086;&#1080;%20&#1076;&#1086;&#1082;&#1091;&#1084;&#1077;&#1085;&#1090;&#1099;\XLS\BUDGET\Zvbug-99\&#1091;&#1090;&#1086;&#1095;_99_&#1086;&#1073;&#1083;&#1072;&#1089;&#1085;&#1080;&#1081;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2006\minimiz\6m2006\Minimizator_9m_old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hod-volodya\dox\my%20dokum\Excel\ANA\2003\Plan2003_derg\!\06_02_03\dotatsii\ishod\&#1059;&#1090;_&#1086;&#1073;&#1083;_&#1073;_19_06_&#1054;&#1056;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/exp1/&#1030;&#1085;&#1092;&#1086;&#1088;&#1084;&#1072;&#1094;&#1110;&#1103;%20&#1087;&#1088;&#1086;%20&#1057;&#1058;&#1040;&#1053;%20&#1042;&#1048;&#1050;&#1054;&#1053;&#1040;&#1053;&#1053;&#1071;%20&#1054;&#1050;&#1056;&#1045;&#1052;&#1048;&#1061;%20&#1055;&#1054;&#1050;&#1040;&#1047;&#1053;&#1048;&#1050;&#1030;&#1042;%20&#1052;&#1030;&#1057;&#1062;&#1045;&#1042;&#1048;&#1061;%20&#1041;&#1070;&#1044;&#1046;&#1045;&#1058;&#1030;&#1042;%20&#1054;&#1041;&#1051;&#1040;&#1057;&#1058;&#1030;/&#1076;&#1086;&#1093;&#1086;&#1076;&#1080;/2017/03.01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My%20dokum\My%20dokum\1\&#1059;&#1090;_&#1086;&#1073;&#1083;_&#1073;_19_06_&#1054;&#1056;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My%20dokum\27.05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My%20dokum\bydget-2006\&#1042;&#1048;&#1050;&#1054;&#1053;&#1040;&#1053;&#1053;&#1071;\&#1084;&#1086;&#1085;_&#1090;&#1086;&#1088;&#1080;&#1085;&#1075;%20&#1088;&#1077;&#1081;&#1090;&#1080;&#1085;&#1075;\&#1065;&#1086;&#1090;&#1080;&#1078;&#1085;&#1077;&#1074;&#1077;\My%20dokum\1\&#1059;&#1090;_&#1086;&#1073;&#1083;_&#1073;_19_06_&#1054;&#1056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\c\&#1052;&#1086;&#1080;%20&#1076;&#1086;&#1082;&#1091;&#1084;&#1077;&#1085;&#1090;&#1099;\Exsel\TABL16_DPA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dox/My%20dokum/1/&#1059;&#1090;_&#1086;&#1073;&#1083;_&#1073;_19_06_&#1054;&#1056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dox/27.05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oldemar\c\&#1052;&#1086;&#1080;%20&#1076;&#1086;&#1082;&#1091;&#1084;&#1077;&#1085;&#1090;&#1099;\Excel\ZVITY\POD\12-02\REZ_PLAN_i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hod-volodymyr\My%20dokum\&#1052;&#1086;&#1080;%20&#1076;&#1086;&#1082;&#1091;&#1084;&#1077;&#1085;&#1090;&#1099;\&#1084;&#1086;&#1085;&#1110;&#1090;&#1086;&#1088;&#1080;&#1085;&#1075;\My%20dokum\1\&#1059;&#1090;_&#1086;&#1073;&#1083;_&#1073;_19_06_&#1054;&#1056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/dox/bydget-2006/&#1042;&#1048;&#1050;&#1054;&#1053;&#1040;&#1053;&#1053;&#1071;/&#1084;&#1086;&#1085;_&#1090;&#1086;&#1088;&#1080;&#1085;&#1075;%20&#1088;&#1077;&#1081;&#1090;&#1080;&#1085;&#1075;/&#1065;&#1086;&#1090;&#1080;&#1078;&#1085;&#1077;&#1074;&#1077;/My%20dokum/1/&#1059;&#1090;_&#1086;&#1073;&#1083;_&#1073;_19_06_&#1054;&#1056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5;&#1056;&#1054;&#1043;&#1053;&#1054;&#1047;&#1059;&#1042;&#1040;&#1053;&#1053;&#1071;/BAZA_MFU_05/&#1060;&#1040;&#1050;&#1058;/EVD_1504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джер_фінанс"/>
    </sheetNames>
    <sheetDataSet>
      <sheetData sheetId="0"/>
    </sheetDataSet>
  </externalBook>
</externalLink>
</file>

<file path=xl/externalLinks/externalLink10.xml><?xml version="1.0" encoding="utf-8"?>
<externalLink xmlns="http://schemas.openxmlformats.org/spreadsheetml/2006/main">
  <externalBook xmlns:r="http://schemas.openxmlformats.org/officeDocument/2006/relationships" r:id="rId1">
    <sheetNames>
      <sheetName val="Пер"/>
      <sheetName val="Reg"/>
      <sheetName val="Tax"/>
      <sheetName val="T(з)"/>
      <sheetName val="Т(м)"/>
      <sheetName val="T(д)"/>
      <sheetName val="R(з)"/>
      <sheetName val="R(м)"/>
      <sheetName val="R(v)"/>
      <sheetName val="R(приб)"/>
      <sheetName val="R(ПДВ)"/>
      <sheetName val="R(АЗз)"/>
      <sheetName val="R(АЗс)"/>
      <sheetName val="Факт"/>
      <sheetName val="mD"/>
      <sheetName val="mZ"/>
      <sheetName val="Лист1"/>
      <sheetName val="Лист2"/>
      <sheetName val="Лист3"/>
    </sheetNames>
    <sheetDataSet>
      <sheetData sheetId="0" refreshError="1">
        <row r="34">
          <cell r="N34" t="str">
            <v>15.01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 refreshError="1"/>
      <sheetData sheetId="17" refreshError="1"/>
      <sheetData sheetId="18" refreshError="1"/>
    </sheetDataSet>
  </externalBook>
</externalLink>
</file>

<file path=xl/externalLinks/externalLink11.xml><?xml version="1.0" encoding="utf-8"?>
<externalLink xmlns="http://schemas.openxmlformats.org/spreadsheetml/2006/main">
  <externalBook xmlns:r="http://schemas.openxmlformats.org/officeDocument/2006/relationships" r:id="rId1">
    <sheetNames>
      <sheetName val="Пер"/>
      <sheetName val="Reg"/>
      <sheetName val="Tax"/>
      <sheetName val="T(з)"/>
      <sheetName val="Т(м)"/>
      <sheetName val="T(д)"/>
      <sheetName val="R(з)"/>
      <sheetName val="R(м)"/>
      <sheetName val="R(v)"/>
      <sheetName val="R(приб)"/>
      <sheetName val="R(ПДВ)"/>
      <sheetName val="R(АЗз)"/>
      <sheetName val="R(АЗс)"/>
      <sheetName val="Факт"/>
      <sheetName val="mD"/>
      <sheetName val="mZ"/>
      <sheetName val="#REF!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 refreshError="1"/>
    </sheetDataSet>
  </externalBook>
</externalLink>
</file>

<file path=xl/externalLinks/externalLink12.xml><?xml version="1.0" encoding="utf-8"?>
<externalLink xmlns="http://schemas.openxmlformats.org/spreadsheetml/2006/main">
  <externalBook xmlns:r="http://schemas.openxmlformats.org/officeDocument/2006/relationships" r:id="rId1">
    <sheetNames>
      <sheetName val="Д8.3_"/>
      <sheetName val="Лист1"/>
      <sheetName val="Лист2"/>
      <sheetName val="Лист3"/>
      <sheetName val="#ССЫЛКА"/>
      <sheetName val="#REF!"/>
    </sheetNames>
    <sheetDataSet>
      <sheetData sheetId="0"/>
      <sheetData sheetId="1"/>
      <sheetData sheetId="2"/>
      <sheetData sheetId="3"/>
      <sheetData sheetId="4" refreshError="1"/>
      <sheetData sheetId="5" refreshError="1"/>
    </sheetDataSet>
  </externalBook>
</externalLink>
</file>

<file path=xl/externalLinks/externalLink13.xml><?xml version="1.0" encoding="utf-8"?>
<externalLink xmlns="http://schemas.openxmlformats.org/spreadsheetml/2006/main">
  <externalBook xmlns:r="http://schemas.openxmlformats.org/officeDocument/2006/relationships" r:id="rId1">
    <sheetNames>
      <sheetName val="учету"/>
      <sheetName val="MO"/>
      <sheetName val="MO (2)"/>
      <sheetName val="MO (3)"/>
      <sheetName val="лицензии всього держ."/>
      <sheetName val="лицензии ТЮТЮН держ"/>
      <sheetName val="лизензии всього_звед"/>
      <sheetName val="лицензии_ТЮТЮН_звед"/>
      <sheetName val="вода"/>
      <sheetName val="Держмито_держ"/>
      <sheetName val="Держмито_звед"/>
      <sheetName val="Земля"/>
      <sheetName val="Лист3"/>
      <sheetName val="Прибутковий"/>
      <sheetName val="Акцизний збір"/>
      <sheetName val="ПРИБУТОК_звед."/>
      <sheetName val="ПРИБУТОК_держ."/>
      <sheetName val="ПДВ _юрид"/>
      <sheetName val="ПДВ_физ"/>
      <sheetName val="ПДВ"/>
      <sheetName val="Кориг_Зведений"/>
      <sheetName val="кориг. Держ. наростаючим"/>
      <sheetName val="кориг. Держ. ЛИПЕНЬ"/>
      <sheetName val="Від управлінь_Зведений"/>
      <sheetName val="Від  управлінь_Державний"/>
      <sheetName val="Відх. звед. скор. від 181"/>
      <sheetName val="Відх. держ.  скориг. від 181"/>
      <sheetName val="Відх. 3 від 4"/>
      <sheetName val="Відх. дод.3 від 181"/>
      <sheetName val="Відх.дод.4 від 181"/>
      <sheetName val="Z1_D2"/>
      <sheetName val="Z1_(340)"/>
      <sheetName val="D2_(340)"/>
      <sheetName val="Z3_(23)"/>
      <sheetName val="D4_(23)"/>
      <sheetName val="Z3_(23)_bezNadolug"/>
      <sheetName val="D4_(23)_bezNadolug"/>
      <sheetName val="D5_(23)"/>
      <sheetName val="Лист1"/>
      <sheetName val="Лист2"/>
      <sheetName val="#ССЫЛКА"/>
      <sheetName val="#REF!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 refreshError="1"/>
      <sheetData sheetId="41" refreshError="1"/>
    </sheetDataSet>
  </externalBook>
</externalLink>
</file>

<file path=xl/externalLinks/externalLink14.xml><?xml version="1.0" encoding="utf-8"?>
<externalLink xmlns="http://schemas.openxmlformats.org/spreadsheetml/2006/main">
  <externalBook xmlns:r="http://schemas.openxmlformats.org/officeDocument/2006/relationships" r:id="rId1">
    <sheetNames>
      <sheetName val="пояснення"/>
      <sheetName val="основная(1)"/>
      <sheetName val="доп_потенциал(2)"/>
      <sheetName val="мини_ДПИ_крупные(3)"/>
      <sheetName val="мини_ДПИ(4)"/>
      <sheetName val="большие_минимизаторы(5)"/>
      <sheetName val="мини_прибыль(6)"/>
      <sheetName val="мини_льготы(7)"/>
      <sheetName val="мини_0-0,1%(8)"/>
      <sheetName val="основная_1_"/>
      <sheetName val="Начни с меня"/>
    </sheetNames>
    <sheetDataSet>
      <sheetData sheetId="0"/>
      <sheetData sheetId="1" refreshError="1">
        <row r="4">
          <cell r="B4" t="str">
            <v>Код підприємства</v>
          </cell>
          <cell r="C4" t="str">
            <v>Назва підприємства</v>
          </cell>
          <cell r="D4" t="str">
            <v>Сума валового доходу за 9 місяців 2005р.</v>
          </cell>
          <cell r="E4" t="str">
            <v>Збір платежів до Державного бюджету станом на 01.10.2005р.</v>
          </cell>
          <cell r="F4" t="str">
            <v>Податкове навантаження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</sheetDataSet>
  </externalBook>
</externalLink>
</file>

<file path=xl/externalLinks/externalLink15.xml><?xml version="1.0" encoding="utf-8"?>
<externalLink xmlns="http://schemas.openxmlformats.org/spreadsheetml/2006/main">
  <externalBook xmlns:r="http://schemas.openxmlformats.org/officeDocument/2006/relationships" r:id="rId1">
    <sheetNames>
      <sheetName val="джер_фінанс"/>
    </sheetNames>
    <sheetDataSet>
      <sheetData sheetId="0"/>
    </sheetDataSet>
  </externalBook>
</externalLink>
</file>

<file path=xl/externalLinks/externalLink16.xml><?xml version="1.0" encoding="utf-8"?>
<externalLink xmlns="http://schemas.openxmlformats.org/spreadsheetml/2006/main">
  <externalBook xmlns:r="http://schemas.openxmlformats.org/officeDocument/2006/relationships" r:id="rId1">
    <sheetNames>
      <sheetName val="обласний_звичайний (2)"/>
      <sheetName val="зарплата2"/>
      <sheetName val="енергонос_дод3"/>
      <sheetName val="Завдання Дотація6"/>
      <sheetName val="кошти_передан7"/>
      <sheetName val="субсид_додаток10"/>
      <sheetName val="субв_з_облб11"/>
      <sheetName val="дод_інсулін15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</sheetDataSet>
  </externalBook>
</externalLink>
</file>

<file path=xl/externalLinks/externalLink17.xml><?xml version="1.0" encoding="utf-8"?>
<externalLink xmlns="http://schemas.openxmlformats.org/spreadsheetml/2006/main">
  <externalBook xmlns:r="http://schemas.openxmlformats.org/officeDocument/2006/relationships" r:id="rId1">
    <sheetNames>
      <sheetName val="Пер"/>
      <sheetName val="Reg"/>
      <sheetName val="Tax"/>
      <sheetName val="T(з)"/>
      <sheetName val="Т(м)"/>
      <sheetName val="T(д)"/>
      <sheetName val="R(з)"/>
      <sheetName val="R(м)"/>
      <sheetName val="R(v)"/>
      <sheetName val="R(приб)"/>
      <sheetName val="R(ПДВ)"/>
      <sheetName val="R(АЗз)"/>
      <sheetName val="R(АЗс)"/>
      <sheetName val="Факт"/>
      <sheetName val="mD"/>
      <sheetName val="mZ"/>
      <sheetName val="Дод_1"/>
      <sheetName val="Всього"/>
      <sheetName val="Приб"/>
      <sheetName val="ПДВ"/>
      <sheetName val="ПДВвідш"/>
      <sheetName val="Акциз ін"/>
      <sheetName val="Акциз нп"/>
      <sheetName val="Ліс"/>
      <sheetName val="Вода"/>
      <sheetName val="ГРРвсього"/>
      <sheetName val="ГРР заг"/>
      <sheetName val="ГРР сп"/>
      <sheetName val="Надра"/>
      <sheetName val="140609"/>
      <sheetName val="Ліцен"/>
      <sheetName val="Част"/>
      <sheetName val="Нафта"/>
      <sheetName val="Газ"/>
      <sheetName val="Конд"/>
      <sheetName val="Майно"/>
      <sheetName val="Реклама"/>
      <sheetName val="Забр"/>
      <sheetName val="Вино"/>
      <sheetName val="Цілов"/>
      <sheetName val="Інші заг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</sheetDataSet>
  </externalBook>
</externalLink>
</file>

<file path=xl/externalLinks/externalLink18.xml><?xml version="1.0" encoding="utf-8"?>
<externalLink xmlns="http://schemas.openxmlformats.org/spreadsheetml/2006/main">
  <externalBook xmlns:r="http://schemas.openxmlformats.org/officeDocument/2006/relationships" r:id="rId1">
    <sheetNames>
      <sheetName val="Пер"/>
      <sheetName val="Reg"/>
      <sheetName val="Tax"/>
      <sheetName val="T(з)"/>
      <sheetName val="Т(м)"/>
      <sheetName val="T(д)"/>
      <sheetName val="R(з)"/>
      <sheetName val="R(м)"/>
      <sheetName val="R(v)"/>
      <sheetName val="R(приб)"/>
      <sheetName val="R(ПДВ)"/>
      <sheetName val="R(АЗз)"/>
      <sheetName val="R(АЗс)"/>
      <sheetName val="Факт"/>
      <sheetName val="mD"/>
      <sheetName val="mZ"/>
      <sheetName val="Лист1"/>
      <sheetName val="Лист2"/>
      <sheetName val="Лист3"/>
      <sheetName val="Факт_x0000__x0010_[EVD_1"/>
      <sheetName val="Факт?_x0010_[EVD_1"/>
    </sheetNames>
    <sheetDataSet>
      <sheetData sheetId="0" refreshError="1">
        <row r="34">
          <cell r="N34" t="str">
            <v>15.01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 refreshError="1"/>
      <sheetData sheetId="17" refreshError="1"/>
      <sheetData sheetId="18" refreshError="1"/>
      <sheetData sheetId="19"/>
      <sheetData sheetId="20"/>
    </sheetDataSet>
  </externalBook>
</externalLink>
</file>

<file path=xl/externalLinks/externalLink19.xml><?xml version="1.0" encoding="utf-8"?>
<externalLink xmlns="http://schemas.openxmlformats.org/spreadsheetml/2006/main">
  <externalBook xmlns:r="http://schemas.openxmlformats.org/officeDocument/2006/relationships" r:id="rId1">
    <sheetNames>
      <sheetName val="Пер"/>
      <sheetName val="Reg"/>
      <sheetName val="Tax"/>
      <sheetName val="T(з)"/>
      <sheetName val="Т(м)"/>
      <sheetName val="T(д)"/>
      <sheetName val="R(з)"/>
      <sheetName val="R(м)"/>
      <sheetName val="R(v)"/>
      <sheetName val="R(приб)"/>
      <sheetName val="R(ПДВ)"/>
      <sheetName val="R(АЗз)"/>
      <sheetName val="R(АЗс)"/>
      <sheetName val="Факт"/>
      <sheetName val="mD"/>
      <sheetName val="mZ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/>
</externalLink>
</file>

<file path=xl/externalLinks/externalLink20.xml><?xml version="1.0" encoding="utf-8"?>
<externalLink xmlns="http://schemas.openxmlformats.org/spreadsheetml/2006/main">
  <externalBook xmlns:r="http://schemas.openxmlformats.org/officeDocument/2006/relationships" r:id="rId1">
    <sheetNames>
      <sheetName val="пояснення"/>
      <sheetName val="основная(1)"/>
      <sheetName val="доп_потенциал(2)"/>
      <sheetName val="мини_ДПИ_крупные(3)"/>
      <sheetName val="мини_ДПИ(4)"/>
      <sheetName val="большие_минимизаторы(5)"/>
      <sheetName val="мини_прибыль(6)"/>
      <sheetName val="мини_льготы(7)"/>
      <sheetName val="мини_0-0,1%(8)"/>
      <sheetName val="основная_1_"/>
      <sheetName val="Начни с меня"/>
    </sheetNames>
    <sheetDataSet>
      <sheetData sheetId="0"/>
      <sheetData sheetId="1" refreshError="1">
        <row r="4">
          <cell r="B4" t="str">
            <v>Код підприємства</v>
          </cell>
          <cell r="C4" t="str">
            <v>Назва підприємства</v>
          </cell>
          <cell r="D4" t="str">
            <v>Сума валового доходу за 9 місяців 2005р.</v>
          </cell>
          <cell r="E4" t="str">
            <v>Збір платежів до Державного бюджету станом на 01.10.2005р.</v>
          </cell>
          <cell r="F4" t="str">
            <v>Податкове навантаження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</sheetDataSet>
  </externalBook>
</externalLink>
</file>

<file path=xl/externalLinks/externalLink21.xml><?xml version="1.0" encoding="utf-8"?>
<externalLink xmlns="http://schemas.openxmlformats.org/spreadsheetml/2006/main">
  <externalBook xmlns:r="http://schemas.openxmlformats.org/officeDocument/2006/relationships" r:id="rId1">
    <sheetNames>
      <sheetName val="обласний_звичайний (2)"/>
      <sheetName val="зарплата2"/>
      <sheetName val="енергонос_дод3"/>
      <sheetName val="Завдання Дотація6"/>
      <sheetName val="кошти_передан7"/>
      <sheetName val="субсид_додаток10"/>
      <sheetName val="субв_з_облб11"/>
      <sheetName val="дод_інсулін15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</sheetDataSet>
  </externalBook>
</externalLink>
</file>

<file path=xl/externalLinks/externalLink22.xml><?xml version="1.0" encoding="utf-8"?>
<externalLink xmlns="http://schemas.openxmlformats.org/spreadsheetml/2006/main">
  <externalBook xmlns:r="http://schemas.openxmlformats.org/officeDocument/2006/relationships" r:id="rId1">
    <sheetNames>
      <sheetName val="за видами надходжень"/>
      <sheetName val="мб зф по АТО"/>
      <sheetName val="дотац по АТО"/>
    </sheetNames>
    <sheetDataSet>
      <sheetData sheetId="0"/>
      <sheetData sheetId="1"/>
      <sheetData sheetId="2">
        <row r="58">
          <cell r="D58">
            <v>73684.100000000006</v>
          </cell>
          <cell r="E58">
            <v>73684.100000000006</v>
          </cell>
          <cell r="J58">
            <v>38956.700000000004</v>
          </cell>
          <cell r="K58">
            <v>38956.700000000004</v>
          </cell>
        </row>
      </sheetData>
    </sheetDataSet>
  </externalBook>
</externalLink>
</file>

<file path=xl/externalLinks/externalLink23.xml><?xml version="1.0" encoding="utf-8"?>
<externalLink xmlns="http://schemas.openxmlformats.org/spreadsheetml/2006/main">
  <externalBook xmlns:r="http://schemas.openxmlformats.org/officeDocument/2006/relationships" r:id="rId1">
    <sheetNames>
      <sheetName val="обласний_звичайний (2)"/>
      <sheetName val="зарплата2"/>
      <sheetName val="енергонос_дод3"/>
      <sheetName val="Завдання Дотація6"/>
      <sheetName val="кошти_передан7"/>
      <sheetName val="субсид_додаток10"/>
      <sheetName val="субв_з_облб11"/>
      <sheetName val="дод_інсулін15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</sheetDataSet>
  </externalBook>
</externalLink>
</file>

<file path=xl/externalLinks/externalLink24.xml><?xml version="1.0" encoding="utf-8"?>
<externalLink xmlns="http://schemas.openxmlformats.org/spreadsheetml/2006/main">
  <externalBook xmlns:r="http://schemas.openxmlformats.org/officeDocument/2006/relationships" r:id="rId1">
    <sheetNames>
      <sheetName val="27.05 (2)"/>
      <sheetName val="27.05.зф+дот (3)"/>
      <sheetName val="27.05"/>
      <sheetName val="Форма область (н)"/>
      <sheetName val="шахта"/>
      <sheetName val="сірка"/>
      <sheetName val="дорог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25.xml><?xml version="1.0" encoding="utf-8"?>
<externalLink xmlns="http://schemas.openxmlformats.org/spreadsheetml/2006/main">
  <externalBook xmlns:r="http://schemas.openxmlformats.org/officeDocument/2006/relationships" r:id="rId1">
    <sheetNames>
      <sheetName val="обласний_звичайний (2)"/>
      <sheetName val="зарплата2"/>
      <sheetName val="енергонос_дод3"/>
      <sheetName val="Завдання Дотація6"/>
      <sheetName val="кошти_передан7"/>
      <sheetName val="субсид_додаток10"/>
      <sheetName val="субв_з_облб11"/>
      <sheetName val="дод_інсулін15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/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обласний_звичайний (2)"/>
      <sheetName val="зарплата2"/>
      <sheetName val="енергонос_дод3"/>
      <sheetName val="Завдання Дотація6"/>
      <sheetName val="кошти_передан7"/>
      <sheetName val="субсид_додаток10"/>
      <sheetName val="субв_з_облб11"/>
      <sheetName val="дод_інсулін15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27.05 (2)"/>
      <sheetName val="27.05.зф+дот (3)"/>
      <sheetName val="27.05"/>
      <sheetName val="Форма область (н)"/>
      <sheetName val="шахта"/>
      <sheetName val="сірка"/>
      <sheetName val="дорог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Всього"/>
      <sheetName val="Ліценз"/>
      <sheetName val="Ліценз1"/>
      <sheetName val="Акциз"/>
      <sheetName val="Акциз1"/>
      <sheetName val="Надра"/>
      <sheetName val="Надра1"/>
      <sheetName val="Вода"/>
      <sheetName val="Вода1"/>
      <sheetName val="Ліс"/>
      <sheetName val="Ліс1"/>
      <sheetName val="ПДВ"/>
      <sheetName val="ПДВ1"/>
      <sheetName val="ПнП"/>
      <sheetName val="ПнП1"/>
      <sheetName val="Оренда"/>
      <sheetName val="Оренда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 refreshError="1">
        <row r="4">
          <cell r="A4" t="str">
            <v>№</v>
          </cell>
          <cell r="B4" t="str">
            <v>Район</v>
          </cell>
        </row>
        <row r="5">
          <cell r="A5">
            <v>1</v>
          </cell>
          <cell r="B5" t="str">
            <v>Обласна</v>
          </cell>
        </row>
        <row r="6">
          <cell r="B6" t="str">
            <v>м.Львiв</v>
          </cell>
        </row>
        <row r="7">
          <cell r="A7">
            <v>8</v>
          </cell>
          <cell r="B7" t="str">
            <v>м.Борислав</v>
          </cell>
        </row>
        <row r="8">
          <cell r="A8">
            <v>9</v>
          </cell>
          <cell r="B8" t="str">
            <v>м.Дрогобич</v>
          </cell>
        </row>
        <row r="9">
          <cell r="A9">
            <v>10</v>
          </cell>
          <cell r="B9" t="str">
            <v>м.Самбiр</v>
          </cell>
        </row>
        <row r="10">
          <cell r="A10">
            <v>11</v>
          </cell>
          <cell r="B10" t="str">
            <v>м.Стрий</v>
          </cell>
        </row>
        <row r="11">
          <cell r="A11">
            <v>12</v>
          </cell>
          <cell r="B11" t="str">
            <v>м.Трускавець</v>
          </cell>
        </row>
        <row r="12">
          <cell r="A12">
            <v>13</v>
          </cell>
          <cell r="B12" t="str">
            <v>м.Червоноград</v>
          </cell>
        </row>
        <row r="13">
          <cell r="A13">
            <v>14</v>
          </cell>
          <cell r="B13" t="str">
            <v>Бродiвський р-н</v>
          </cell>
        </row>
        <row r="14">
          <cell r="A14">
            <v>15</v>
          </cell>
          <cell r="B14" t="str">
            <v>Буський р-н</v>
          </cell>
        </row>
        <row r="15">
          <cell r="A15">
            <v>16</v>
          </cell>
          <cell r="B15" t="str">
            <v>Городоцький р-н</v>
          </cell>
        </row>
        <row r="16">
          <cell r="A16">
            <v>17</v>
          </cell>
          <cell r="B16" t="str">
            <v>Дрогобицький р-н</v>
          </cell>
        </row>
        <row r="17">
          <cell r="A17">
            <v>18</v>
          </cell>
          <cell r="B17" t="str">
            <v>Жидачiвський р-н</v>
          </cell>
        </row>
        <row r="18">
          <cell r="A18">
            <v>19</v>
          </cell>
          <cell r="B18" t="str">
            <v>Золочiвський р-н</v>
          </cell>
        </row>
        <row r="19">
          <cell r="A19">
            <v>20</v>
          </cell>
          <cell r="B19" t="str">
            <v>Кам.Бузький р-н</v>
          </cell>
        </row>
        <row r="20">
          <cell r="A20">
            <v>21</v>
          </cell>
          <cell r="B20" t="str">
            <v>Миколаiвський р-н</v>
          </cell>
        </row>
        <row r="21">
          <cell r="A21">
            <v>22</v>
          </cell>
          <cell r="B21" t="str">
            <v>Мостиський р-н</v>
          </cell>
        </row>
        <row r="22">
          <cell r="A22">
            <v>23</v>
          </cell>
          <cell r="B22" t="str">
            <v>Жовкiвський р-н</v>
          </cell>
        </row>
        <row r="23">
          <cell r="A23">
            <v>24</v>
          </cell>
          <cell r="B23" t="str">
            <v>Перемишлянський р-н</v>
          </cell>
        </row>
        <row r="24">
          <cell r="A24">
            <v>25</v>
          </cell>
          <cell r="B24" t="str">
            <v>Пустомитiвський р-н</v>
          </cell>
        </row>
        <row r="25">
          <cell r="A25">
            <v>26</v>
          </cell>
          <cell r="B25" t="str">
            <v>Радехiвський р-н</v>
          </cell>
        </row>
        <row r="26">
          <cell r="A26">
            <v>27</v>
          </cell>
          <cell r="B26" t="str">
            <v>Самбўрський р-н</v>
          </cell>
        </row>
        <row r="27">
          <cell r="A27">
            <v>28</v>
          </cell>
          <cell r="B27" t="str">
            <v>Сколiвський р-н</v>
          </cell>
        </row>
        <row r="28">
          <cell r="A28">
            <v>29</v>
          </cell>
          <cell r="B28" t="str">
            <v>Сокальський р-н</v>
          </cell>
        </row>
        <row r="29">
          <cell r="A29">
            <v>30</v>
          </cell>
          <cell r="B29" t="str">
            <v>Стpийськиий р-н</v>
          </cell>
        </row>
      </sheetData>
      <sheetData sheetId="16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обласний_звичайний (2)"/>
      <sheetName val="зарплата2"/>
      <sheetName val="енергонос_дод3"/>
      <sheetName val="Завдання Дотація6"/>
      <sheetName val="кошти_передан7"/>
      <sheetName val="субсид_додаток10"/>
      <sheetName val="субв_з_облб11"/>
      <sheetName val="дод_інсулін15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обласний_звичайний (2)"/>
      <sheetName val="зарплата2"/>
      <sheetName val="енергонос_дод3"/>
      <sheetName val="Завдання Дотація6"/>
      <sheetName val="кошти_передан7"/>
      <sheetName val="субсид_додаток10"/>
      <sheetName val="субв_з_облб11"/>
      <sheetName val="дод_інсулін15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Пер"/>
      <sheetName val="Reg"/>
      <sheetName val="Tax"/>
      <sheetName val="T(з)"/>
      <sheetName val="Т(м)"/>
      <sheetName val="T(д)"/>
      <sheetName val="R(з)"/>
      <sheetName val="R(м)"/>
      <sheetName val="R(v)"/>
      <sheetName val="R(приб)"/>
      <sheetName val="R(ПДВ)"/>
      <sheetName val="R(АЗз)"/>
      <sheetName val="R(АЗс)"/>
      <sheetName val="Факт"/>
      <sheetName val="mD"/>
      <sheetName val="mZ"/>
      <sheetName val="Дод_1"/>
      <sheetName val="Всього"/>
      <sheetName val="Приб"/>
      <sheetName val="ПДВ"/>
      <sheetName val="ПДВвідш"/>
      <sheetName val="Акциз ін"/>
      <sheetName val="Акциз нп"/>
      <sheetName val="Ліс"/>
      <sheetName val="Вода"/>
      <sheetName val="ГРРвсього"/>
      <sheetName val="ГРР заг"/>
      <sheetName val="ГРР сп"/>
      <sheetName val="Надра"/>
      <sheetName val="140609"/>
      <sheetName val="Ліцен"/>
      <sheetName val="Част"/>
      <sheetName val="Нафта"/>
      <sheetName val="Газ"/>
      <sheetName val="Конд"/>
      <sheetName val="Майно"/>
      <sheetName val="Реклама"/>
      <sheetName val="Забр"/>
      <sheetName val="Вино"/>
      <sheetName val="Цілов"/>
      <sheetName val="Інші заг"/>
      <sheetName val="#REF!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01"/>
  <dimension ref="A1:M37"/>
  <sheetViews>
    <sheetView zoomScaleSheetLayoutView="100" workbookViewId="0">
      <pane ySplit="4" topLeftCell="A5" activePane="bottomLeft" state="frozen"/>
      <selection pane="bottomLeft" activeCell="D6" sqref="D6"/>
    </sheetView>
  </sheetViews>
  <sheetFormatPr defaultColWidth="9.109375" defaultRowHeight="13.2"/>
  <cols>
    <col min="1" max="1" width="6.6640625" style="86" customWidth="1"/>
    <col min="2" max="2" width="48.5546875" style="86" customWidth="1"/>
    <col min="3" max="3" width="18" style="86" customWidth="1"/>
    <col min="4" max="4" width="17.44140625" style="143" customWidth="1"/>
    <col min="5" max="5" width="18" style="144" customWidth="1"/>
    <col min="6" max="6" width="17.6640625" style="145" customWidth="1"/>
    <col min="7" max="7" width="16.5546875" style="146" customWidth="1"/>
    <col min="8" max="8" width="17.109375" style="86" customWidth="1"/>
    <col min="9" max="9" width="13.6640625" style="86" customWidth="1"/>
    <col min="10" max="10" width="19.88671875" style="86" customWidth="1"/>
    <col min="11" max="11" width="13.109375" style="86" customWidth="1"/>
    <col min="12" max="12" width="11.88671875" style="86" customWidth="1"/>
    <col min="13" max="13" width="19" style="86" customWidth="1"/>
    <col min="14" max="16384" width="9.109375" style="86"/>
  </cols>
  <sheetData>
    <row r="1" spans="1:13" ht="18.75" customHeight="1">
      <c r="A1" s="216" t="s">
        <v>76</v>
      </c>
      <c r="B1" s="216"/>
      <c r="C1" s="216"/>
      <c r="D1" s="216"/>
      <c r="E1" s="216"/>
      <c r="F1" s="216"/>
      <c r="G1" s="216"/>
      <c r="H1" s="216"/>
      <c r="I1" s="216"/>
      <c r="J1" s="216"/>
      <c r="K1" s="216"/>
      <c r="L1" s="216"/>
      <c r="M1" s="216"/>
    </row>
    <row r="2" spans="1:13" ht="21.75" customHeight="1">
      <c r="A2" s="87"/>
      <c r="B2" s="87"/>
      <c r="C2" s="88"/>
      <c r="D2" s="88"/>
      <c r="E2" s="88"/>
      <c r="F2" s="88"/>
      <c r="G2" s="89"/>
      <c r="H2" s="90"/>
      <c r="I2" s="91"/>
      <c r="J2" s="90"/>
      <c r="K2" s="92"/>
      <c r="L2" s="91"/>
      <c r="M2" s="92" t="s">
        <v>68</v>
      </c>
    </row>
    <row r="3" spans="1:13" ht="49.5" customHeight="1">
      <c r="A3" s="210" t="s">
        <v>77</v>
      </c>
      <c r="B3" s="211"/>
      <c r="C3" s="204" t="s">
        <v>110</v>
      </c>
      <c r="D3" s="217" t="s">
        <v>111</v>
      </c>
      <c r="E3" s="214" t="s">
        <v>112</v>
      </c>
      <c r="F3" s="204" t="s">
        <v>73</v>
      </c>
      <c r="G3" s="204" t="s">
        <v>113</v>
      </c>
      <c r="H3" s="217" t="s">
        <v>74</v>
      </c>
      <c r="I3" s="219" t="s">
        <v>114</v>
      </c>
      <c r="J3" s="220"/>
      <c r="K3" s="214" t="s">
        <v>115</v>
      </c>
      <c r="L3" s="219" t="s">
        <v>116</v>
      </c>
      <c r="M3" s="220"/>
    </row>
    <row r="4" spans="1:13" s="95" customFormat="1" ht="39" customHeight="1">
      <c r="A4" s="212"/>
      <c r="B4" s="213"/>
      <c r="C4" s="205"/>
      <c r="D4" s="218"/>
      <c r="E4" s="215"/>
      <c r="F4" s="205"/>
      <c r="G4" s="205"/>
      <c r="H4" s="218"/>
      <c r="I4" s="93" t="s">
        <v>78</v>
      </c>
      <c r="J4" s="94" t="s">
        <v>70</v>
      </c>
      <c r="K4" s="215"/>
      <c r="L4" s="93" t="s">
        <v>78</v>
      </c>
      <c r="M4" s="93" t="s">
        <v>70</v>
      </c>
    </row>
    <row r="5" spans="1:13" s="101" customFormat="1" ht="30" customHeight="1">
      <c r="A5" s="208" t="s">
        <v>79</v>
      </c>
      <c r="B5" s="209"/>
      <c r="C5" s="96">
        <f>C6+C22</f>
        <v>29581168.135480002</v>
      </c>
      <c r="D5" s="97">
        <f>D6+D22</f>
        <v>3906533.8914099997</v>
      </c>
      <c r="E5" s="98">
        <f t="shared" ref="E5:E30" si="0">D5/C5*100</f>
        <v>13.206151540460828</v>
      </c>
      <c r="F5" s="96"/>
      <c r="G5" s="99"/>
      <c r="H5" s="97">
        <f>H6+H22</f>
        <v>5405445.2902300004</v>
      </c>
      <c r="I5" s="98">
        <f>H5/D5*100</f>
        <v>138.3693432716897</v>
      </c>
      <c r="J5" s="100">
        <f t="shared" ref="J5:J30" si="1">H5-D5</f>
        <v>1498911.3988200007</v>
      </c>
      <c r="K5" s="98"/>
      <c r="L5" s="98"/>
      <c r="M5" s="100"/>
    </row>
    <row r="6" spans="1:13" s="101" customFormat="1" ht="30" customHeight="1">
      <c r="A6" s="202" t="s">
        <v>80</v>
      </c>
      <c r="B6" s="203"/>
      <c r="C6" s="102">
        <f>C7+C16</f>
        <v>9956389.1419399995</v>
      </c>
      <c r="D6" s="103">
        <f>D7+D16</f>
        <v>1193770.9000899999</v>
      </c>
      <c r="E6" s="104">
        <f t="shared" si="0"/>
        <v>11.989998412791989</v>
      </c>
      <c r="F6" s="102">
        <f>F7+F16</f>
        <v>11303761.669959996</v>
      </c>
      <c r="G6" s="105"/>
      <c r="H6" s="103">
        <f>H7+H16</f>
        <v>1720926.9508099998</v>
      </c>
      <c r="I6" s="104">
        <f>H6/D6*100</f>
        <v>144.15889603945422</v>
      </c>
      <c r="J6" s="106">
        <f t="shared" si="1"/>
        <v>527156.05071999994</v>
      </c>
      <c r="K6" s="104">
        <f t="shared" ref="K6:K21" si="2">H6/F6*100</f>
        <v>15.224373983250217</v>
      </c>
      <c r="L6" s="104"/>
      <c r="M6" s="106"/>
    </row>
    <row r="7" spans="1:13" s="95" customFormat="1" ht="27" customHeight="1">
      <c r="A7" s="206" t="s">
        <v>81</v>
      </c>
      <c r="B7" s="207"/>
      <c r="C7" s="107">
        <v>8089428.5105699999</v>
      </c>
      <c r="D7" s="108">
        <v>1075303.5317899999</v>
      </c>
      <c r="E7" s="109">
        <f t="shared" si="0"/>
        <v>13.292700842648667</v>
      </c>
      <c r="F7" s="107">
        <v>9351431.5619999953</v>
      </c>
      <c r="G7" s="107">
        <v>1398705.3769999994</v>
      </c>
      <c r="H7" s="108">
        <v>1519875.70633</v>
      </c>
      <c r="I7" s="110">
        <f>H7/D7*100</f>
        <v>141.34387746313311</v>
      </c>
      <c r="J7" s="111">
        <f t="shared" si="1"/>
        <v>444572.17454000004</v>
      </c>
      <c r="K7" s="110">
        <f t="shared" si="2"/>
        <v>16.25286670017551</v>
      </c>
      <c r="L7" s="110">
        <f t="shared" ref="L7:L15" si="3">H7/G7*100</f>
        <v>108.66303449765036</v>
      </c>
      <c r="M7" s="111">
        <f t="shared" ref="M7:M15" si="4">H7-G7</f>
        <v>121170.32933000056</v>
      </c>
    </row>
    <row r="8" spans="1:13" s="95" customFormat="1" ht="24" customHeight="1">
      <c r="A8" s="112" t="s">
        <v>82</v>
      </c>
      <c r="B8" s="113" t="s">
        <v>83</v>
      </c>
      <c r="C8" s="114">
        <v>4623484.8334100004</v>
      </c>
      <c r="D8" s="115">
        <v>571191.13528000005</v>
      </c>
      <c r="E8" s="116">
        <f t="shared" si="0"/>
        <v>12.354125856593852</v>
      </c>
      <c r="F8" s="114">
        <v>5582438.2960000001</v>
      </c>
      <c r="G8" s="114">
        <v>795713.94099999999</v>
      </c>
      <c r="H8" s="115">
        <v>846979.37916000001</v>
      </c>
      <c r="I8" s="117">
        <f>H8/D8*100</f>
        <v>148.28300490777181</v>
      </c>
      <c r="J8" s="118">
        <f t="shared" si="1"/>
        <v>275788.24387999997</v>
      </c>
      <c r="K8" s="117">
        <f t="shared" si="2"/>
        <v>15.172212109659833</v>
      </c>
      <c r="L8" s="117">
        <f t="shared" si="3"/>
        <v>106.44269699429584</v>
      </c>
      <c r="M8" s="118">
        <f t="shared" si="4"/>
        <v>51265.43816000002</v>
      </c>
    </row>
    <row r="9" spans="1:13" s="95" customFormat="1" ht="24" customHeight="1">
      <c r="A9" s="119"/>
      <c r="B9" s="113" t="s">
        <v>84</v>
      </c>
      <c r="C9" s="114">
        <v>180619.60532999999</v>
      </c>
      <c r="D9" s="115">
        <v>7849.1625899999999</v>
      </c>
      <c r="E9" s="116">
        <f t="shared" si="0"/>
        <v>4.3456869345159035</v>
      </c>
      <c r="F9" s="114">
        <v>164914.39000000001</v>
      </c>
      <c r="G9" s="114">
        <v>7478.8459999999995</v>
      </c>
      <c r="H9" s="115">
        <v>29020.59691</v>
      </c>
      <c r="I9" s="117" t="s">
        <v>85</v>
      </c>
      <c r="J9" s="118">
        <f t="shared" si="1"/>
        <v>21171.43432</v>
      </c>
      <c r="K9" s="117">
        <f t="shared" si="2"/>
        <v>17.597370920754702</v>
      </c>
      <c r="L9" s="117">
        <f t="shared" si="3"/>
        <v>388.03575992873772</v>
      </c>
      <c r="M9" s="118">
        <f t="shared" si="4"/>
        <v>21541.750910000002</v>
      </c>
    </row>
    <row r="10" spans="1:13" s="95" customFormat="1" ht="33" customHeight="1">
      <c r="A10" s="119"/>
      <c r="B10" s="113" t="s">
        <v>86</v>
      </c>
      <c r="C10" s="114">
        <v>94420.973570000002</v>
      </c>
      <c r="D10" s="115">
        <v>14301.853450000001</v>
      </c>
      <c r="E10" s="116">
        <f t="shared" si="0"/>
        <v>15.146903181841445</v>
      </c>
      <c r="F10" s="114">
        <v>90579.164000000004</v>
      </c>
      <c r="G10" s="114">
        <v>14158.008</v>
      </c>
      <c r="H10" s="115">
        <v>18985.970860000001</v>
      </c>
      <c r="I10" s="117">
        <f t="shared" ref="I10:I16" si="5">H10/D10*100</f>
        <v>132.75182077886555</v>
      </c>
      <c r="J10" s="118">
        <f t="shared" si="1"/>
        <v>4684.1174100000007</v>
      </c>
      <c r="K10" s="117">
        <f t="shared" si="2"/>
        <v>20.960638210350453</v>
      </c>
      <c r="L10" s="117">
        <f t="shared" si="3"/>
        <v>134.10058010985728</v>
      </c>
      <c r="M10" s="118">
        <f t="shared" si="4"/>
        <v>4827.9628600000015</v>
      </c>
    </row>
    <row r="11" spans="1:13" s="95" customFormat="1" ht="24" customHeight="1">
      <c r="A11" s="119"/>
      <c r="B11" s="113" t="s">
        <v>87</v>
      </c>
      <c r="C11" s="114">
        <v>837510.95698999998</v>
      </c>
      <c r="D11" s="115">
        <v>110941.44359</v>
      </c>
      <c r="E11" s="116">
        <f t="shared" si="0"/>
        <v>13.246566228664236</v>
      </c>
      <c r="F11" s="114">
        <v>781362.1</v>
      </c>
      <c r="G11" s="114">
        <v>107990.152</v>
      </c>
      <c r="H11" s="115">
        <v>104573.30258</v>
      </c>
      <c r="I11" s="117">
        <f t="shared" si="5"/>
        <v>94.259907926262102</v>
      </c>
      <c r="J11" s="118">
        <f t="shared" si="1"/>
        <v>-6368.1410099999921</v>
      </c>
      <c r="K11" s="117">
        <f t="shared" si="2"/>
        <v>13.383462363992315</v>
      </c>
      <c r="L11" s="117">
        <f t="shared" si="3"/>
        <v>96.835962023648236</v>
      </c>
      <c r="M11" s="118">
        <f t="shared" si="4"/>
        <v>-3416.8494199999986</v>
      </c>
    </row>
    <row r="12" spans="1:13" s="95" customFormat="1" ht="23.25" customHeight="1">
      <c r="A12" s="119"/>
      <c r="B12" s="113" t="s">
        <v>88</v>
      </c>
      <c r="C12" s="114">
        <v>80633.390100000004</v>
      </c>
      <c r="D12" s="115">
        <v>12848.994000000001</v>
      </c>
      <c r="E12" s="116">
        <f t="shared" si="0"/>
        <v>15.935078488036931</v>
      </c>
      <c r="F12" s="114">
        <v>89250.03</v>
      </c>
      <c r="G12" s="114">
        <v>13189.361999999999</v>
      </c>
      <c r="H12" s="115">
        <v>18104.318800000001</v>
      </c>
      <c r="I12" s="117">
        <f t="shared" si="5"/>
        <v>140.90067128990799</v>
      </c>
      <c r="J12" s="118">
        <f t="shared" si="1"/>
        <v>5255.3248000000003</v>
      </c>
      <c r="K12" s="117">
        <f t="shared" si="2"/>
        <v>20.28494421794592</v>
      </c>
      <c r="L12" s="117">
        <f t="shared" si="3"/>
        <v>137.26455305419626</v>
      </c>
      <c r="M12" s="118">
        <f t="shared" si="4"/>
        <v>4914.9568000000017</v>
      </c>
    </row>
    <row r="13" spans="1:13" s="95" customFormat="1" ht="24" customHeight="1">
      <c r="A13" s="119"/>
      <c r="B13" s="113" t="s">
        <v>89</v>
      </c>
      <c r="C13" s="114">
        <v>841095.77916999999</v>
      </c>
      <c r="D13" s="115">
        <v>112883.8263</v>
      </c>
      <c r="E13" s="116">
        <f t="shared" si="0"/>
        <v>13.421043012651266</v>
      </c>
      <c r="F13" s="114">
        <v>841500.42299999995</v>
      </c>
      <c r="G13" s="114">
        <v>126368.60799999999</v>
      </c>
      <c r="H13" s="115">
        <v>141067.01308</v>
      </c>
      <c r="I13" s="117">
        <f t="shared" si="5"/>
        <v>124.96654100393476</v>
      </c>
      <c r="J13" s="118">
        <f t="shared" si="1"/>
        <v>28183.186780000004</v>
      </c>
      <c r="K13" s="117">
        <f t="shared" si="2"/>
        <v>16.763748326719501</v>
      </c>
      <c r="L13" s="117">
        <f t="shared" si="3"/>
        <v>111.63137373484402</v>
      </c>
      <c r="M13" s="118">
        <f t="shared" si="4"/>
        <v>14698.405080000011</v>
      </c>
    </row>
    <row r="14" spans="1:13" s="95" customFormat="1" ht="24" customHeight="1">
      <c r="A14" s="119"/>
      <c r="B14" s="113" t="s">
        <v>90</v>
      </c>
      <c r="C14" s="114">
        <v>1001786.3052600001</v>
      </c>
      <c r="D14" s="115">
        <v>195304.80160000001</v>
      </c>
      <c r="E14" s="116">
        <f t="shared" si="0"/>
        <v>19.495654968981764</v>
      </c>
      <c r="F14" s="114">
        <v>1450659.8740000001</v>
      </c>
      <c r="G14" s="114">
        <v>289619.93300000002</v>
      </c>
      <c r="H14" s="115">
        <v>304449.74148000003</v>
      </c>
      <c r="I14" s="117">
        <f t="shared" si="5"/>
        <v>155.88441194781154</v>
      </c>
      <c r="J14" s="118">
        <f t="shared" si="1"/>
        <v>109144.93988000002</v>
      </c>
      <c r="K14" s="117">
        <f t="shared" si="2"/>
        <v>20.986983023147989</v>
      </c>
      <c r="L14" s="117">
        <f t="shared" si="3"/>
        <v>105.12043778423221</v>
      </c>
      <c r="M14" s="118">
        <f t="shared" si="4"/>
        <v>14829.808480000007</v>
      </c>
    </row>
    <row r="15" spans="1:13" s="95" customFormat="1" ht="24" customHeight="1">
      <c r="A15" s="119"/>
      <c r="B15" s="113" t="s">
        <v>91</v>
      </c>
      <c r="C15" s="114">
        <v>138699.94523000001</v>
      </c>
      <c r="D15" s="115">
        <v>16727.760269999999</v>
      </c>
      <c r="E15" s="116">
        <f t="shared" si="0"/>
        <v>12.060394286573862</v>
      </c>
      <c r="F15" s="114">
        <v>135246.834</v>
      </c>
      <c r="G15" s="114">
        <v>19407.913</v>
      </c>
      <c r="H15" s="115">
        <v>23764.794020000001</v>
      </c>
      <c r="I15" s="117">
        <f t="shared" si="5"/>
        <v>142.06799736734871</v>
      </c>
      <c r="J15" s="118">
        <f t="shared" si="1"/>
        <v>7037.0337500000023</v>
      </c>
      <c r="K15" s="117">
        <f t="shared" si="2"/>
        <v>17.571423535134286</v>
      </c>
      <c r="L15" s="117">
        <f t="shared" si="3"/>
        <v>122.44899294426969</v>
      </c>
      <c r="M15" s="118">
        <f t="shared" si="4"/>
        <v>4356.8810200000007</v>
      </c>
    </row>
    <row r="16" spans="1:13" s="95" customFormat="1" ht="27" customHeight="1">
      <c r="A16" s="206" t="s">
        <v>92</v>
      </c>
      <c r="B16" s="207"/>
      <c r="C16" s="107">
        <v>1866960.6313700001</v>
      </c>
      <c r="D16" s="108">
        <v>118467.3683</v>
      </c>
      <c r="E16" s="109">
        <f t="shared" si="0"/>
        <v>6.3454668678828599</v>
      </c>
      <c r="F16" s="120">
        <v>1952330.1079599999</v>
      </c>
      <c r="G16" s="121"/>
      <c r="H16" s="108">
        <v>201051.24447999999</v>
      </c>
      <c r="I16" s="110">
        <f t="shared" si="5"/>
        <v>169.7102310662201</v>
      </c>
      <c r="J16" s="111">
        <f t="shared" si="1"/>
        <v>82583.876179999992</v>
      </c>
      <c r="K16" s="110">
        <f t="shared" si="2"/>
        <v>10.298014852113278</v>
      </c>
      <c r="L16" s="110"/>
      <c r="M16" s="111"/>
    </row>
    <row r="17" spans="1:13" s="95" customFormat="1" ht="24" customHeight="1">
      <c r="A17" s="112" t="s">
        <v>82</v>
      </c>
      <c r="B17" s="122" t="s">
        <v>93</v>
      </c>
      <c r="C17" s="114">
        <v>107937.88518</v>
      </c>
      <c r="D17" s="115">
        <v>5473.0918899999997</v>
      </c>
      <c r="E17" s="116">
        <f t="shared" si="0"/>
        <v>5.0705939632529677</v>
      </c>
      <c r="F17" s="114">
        <v>82926.964000000007</v>
      </c>
      <c r="G17" s="114">
        <v>8483.0499999999993</v>
      </c>
      <c r="H17" s="115">
        <v>21677.249809999998</v>
      </c>
      <c r="I17" s="117" t="s">
        <v>94</v>
      </c>
      <c r="J17" s="118">
        <f t="shared" si="1"/>
        <v>16204.157919999998</v>
      </c>
      <c r="K17" s="117">
        <f t="shared" si="2"/>
        <v>26.140170536087631</v>
      </c>
      <c r="L17" s="117">
        <f>H17/G17*100</f>
        <v>255.53603727432937</v>
      </c>
      <c r="M17" s="118">
        <f>H17-G17</f>
        <v>13194.199809999998</v>
      </c>
    </row>
    <row r="18" spans="1:13" s="95" customFormat="1" ht="24" customHeight="1">
      <c r="A18" s="112"/>
      <c r="B18" s="122" t="s">
        <v>95</v>
      </c>
      <c r="C18" s="114">
        <v>870356.44764999999</v>
      </c>
      <c r="D18" s="115"/>
      <c r="E18" s="116">
        <f t="shared" si="0"/>
        <v>0</v>
      </c>
      <c r="F18" s="114">
        <v>935000</v>
      </c>
      <c r="G18" s="114">
        <v>20000</v>
      </c>
      <c r="H18" s="115"/>
      <c r="I18" s="117"/>
      <c r="J18" s="118">
        <f t="shared" si="1"/>
        <v>0</v>
      </c>
      <c r="K18" s="117">
        <f t="shared" si="2"/>
        <v>0</v>
      </c>
      <c r="L18" s="117"/>
      <c r="M18" s="118">
        <f>H18-G18</f>
        <v>-20000</v>
      </c>
    </row>
    <row r="19" spans="1:13" s="95" customFormat="1" ht="33" customHeight="1">
      <c r="A19" s="112"/>
      <c r="B19" s="122" t="s">
        <v>96</v>
      </c>
      <c r="C19" s="114">
        <v>126313.58845</v>
      </c>
      <c r="D19" s="115">
        <v>16807.42798</v>
      </c>
      <c r="E19" s="116">
        <f t="shared" si="0"/>
        <v>13.306112340124876</v>
      </c>
      <c r="F19" s="114">
        <v>113904.85</v>
      </c>
      <c r="G19" s="114">
        <v>17502.45</v>
      </c>
      <c r="H19" s="115">
        <v>22045.476589999998</v>
      </c>
      <c r="I19" s="117">
        <f>H19/D19*100</f>
        <v>131.16508139278071</v>
      </c>
      <c r="J19" s="118">
        <f t="shared" si="1"/>
        <v>5238.048609999998</v>
      </c>
      <c r="K19" s="117">
        <f t="shared" si="2"/>
        <v>19.354291401990341</v>
      </c>
      <c r="L19" s="117">
        <f>H19/G19*100</f>
        <v>125.95651803033287</v>
      </c>
      <c r="M19" s="118">
        <f>H19-G19</f>
        <v>4543.0265899999977</v>
      </c>
    </row>
    <row r="20" spans="1:13" s="95" customFormat="1" ht="24" customHeight="1">
      <c r="A20" s="112"/>
      <c r="B20" s="122" t="s">
        <v>97</v>
      </c>
      <c r="C20" s="114">
        <v>544008.53329000005</v>
      </c>
      <c r="D20" s="115">
        <v>59595.03602</v>
      </c>
      <c r="E20" s="116">
        <f t="shared" si="0"/>
        <v>10.954798017521368</v>
      </c>
      <c r="F20" s="123">
        <v>478921.12095999997</v>
      </c>
      <c r="G20" s="114"/>
      <c r="H20" s="115">
        <v>72089.561450000008</v>
      </c>
      <c r="I20" s="117">
        <f>H20/D20*100</f>
        <v>120.96571504010312</v>
      </c>
      <c r="J20" s="118">
        <f t="shared" si="1"/>
        <v>12494.525430000009</v>
      </c>
      <c r="K20" s="117">
        <f t="shared" si="2"/>
        <v>15.052491588906353</v>
      </c>
      <c r="L20" s="117"/>
      <c r="M20" s="118"/>
    </row>
    <row r="21" spans="1:13" s="95" customFormat="1" ht="24" customHeight="1">
      <c r="A21" s="112"/>
      <c r="B21" s="113" t="s">
        <v>98</v>
      </c>
      <c r="C21" s="114">
        <v>107443.85234</v>
      </c>
      <c r="D21" s="115">
        <v>7824.8377300000002</v>
      </c>
      <c r="E21" s="116">
        <f t="shared" si="0"/>
        <v>7.2827226124010744</v>
      </c>
      <c r="F21" s="114">
        <v>122335.905</v>
      </c>
      <c r="G21" s="114">
        <v>18901.599999999999</v>
      </c>
      <c r="H21" s="115">
        <v>46428.099390000003</v>
      </c>
      <c r="I21" s="117" t="s">
        <v>99</v>
      </c>
      <c r="J21" s="118">
        <f t="shared" si="1"/>
        <v>38603.261660000004</v>
      </c>
      <c r="K21" s="117">
        <f t="shared" si="2"/>
        <v>37.951327036817197</v>
      </c>
      <c r="L21" s="117">
        <f>H21/G21*100</f>
        <v>245.63052540525675</v>
      </c>
      <c r="M21" s="118">
        <f>H21-G21</f>
        <v>27526.499390000004</v>
      </c>
    </row>
    <row r="22" spans="1:13" s="95" customFormat="1" ht="30" customHeight="1">
      <c r="A22" s="202" t="s">
        <v>100</v>
      </c>
      <c r="B22" s="203"/>
      <c r="C22" s="124">
        <v>19624778.99354</v>
      </c>
      <c r="D22" s="103">
        <v>2712762.99132</v>
      </c>
      <c r="E22" s="125">
        <f t="shared" si="0"/>
        <v>13.823151803202347</v>
      </c>
      <c r="F22" s="124"/>
      <c r="G22" s="124"/>
      <c r="H22" s="103">
        <v>3684518.3394200001</v>
      </c>
      <c r="I22" s="104">
        <f>H22/D22*100</f>
        <v>135.82160886186207</v>
      </c>
      <c r="J22" s="106">
        <f t="shared" si="1"/>
        <v>971755.34810000006</v>
      </c>
      <c r="K22" s="104"/>
      <c r="L22" s="104"/>
      <c r="M22" s="106"/>
    </row>
    <row r="23" spans="1:13" s="95" customFormat="1" ht="24" customHeight="1">
      <c r="A23" s="112" t="s">
        <v>82</v>
      </c>
      <c r="B23" s="122" t="s">
        <v>101</v>
      </c>
      <c r="C23" s="114">
        <v>2347198.53095</v>
      </c>
      <c r="D23" s="115">
        <v>300761.09100999997</v>
      </c>
      <c r="E23" s="116">
        <f t="shared" si="0"/>
        <v>12.813619599884063</v>
      </c>
      <c r="F23" s="114"/>
      <c r="G23" s="114"/>
      <c r="H23" s="115">
        <v>419593.45301</v>
      </c>
      <c r="I23" s="117">
        <f>H23/D23*100</f>
        <v>139.51055025134517</v>
      </c>
      <c r="J23" s="118">
        <f t="shared" si="1"/>
        <v>118832.36200000002</v>
      </c>
      <c r="K23" s="117"/>
      <c r="L23" s="117"/>
      <c r="M23" s="118"/>
    </row>
    <row r="24" spans="1:13" s="95" customFormat="1" ht="24" customHeight="1">
      <c r="A24" s="112"/>
      <c r="B24" s="126" t="s">
        <v>84</v>
      </c>
      <c r="C24" s="114">
        <v>1605104.1928000001</v>
      </c>
      <c r="D24" s="115">
        <v>63124.214379999998</v>
      </c>
      <c r="E24" s="116">
        <f t="shared" si="0"/>
        <v>3.9327175558543583</v>
      </c>
      <c r="F24" s="114"/>
      <c r="G24" s="114"/>
      <c r="H24" s="115">
        <v>241423.13956000001</v>
      </c>
      <c r="I24" s="117" t="s">
        <v>102</v>
      </c>
      <c r="J24" s="118">
        <f t="shared" si="1"/>
        <v>178298.92518000002</v>
      </c>
      <c r="K24" s="117"/>
      <c r="L24" s="117"/>
      <c r="M24" s="118"/>
    </row>
    <row r="25" spans="1:13" s="95" customFormat="1" ht="33" customHeight="1">
      <c r="A25" s="112"/>
      <c r="B25" s="126" t="s">
        <v>86</v>
      </c>
      <c r="C25" s="114">
        <v>1531661.5904399999</v>
      </c>
      <c r="D25" s="115">
        <v>309749.96749000001</v>
      </c>
      <c r="E25" s="116">
        <f t="shared" si="0"/>
        <v>20.223133453455489</v>
      </c>
      <c r="F25" s="114"/>
      <c r="G25" s="114"/>
      <c r="H25" s="115">
        <v>476777.69289000001</v>
      </c>
      <c r="I25" s="117">
        <f t="shared" ref="I25:I30" si="6">H25/D25*100</f>
        <v>153.92340369023358</v>
      </c>
      <c r="J25" s="118">
        <f t="shared" si="1"/>
        <v>167027.7254</v>
      </c>
      <c r="K25" s="117"/>
      <c r="L25" s="117"/>
      <c r="M25" s="118"/>
    </row>
    <row r="26" spans="1:13" s="95" customFormat="1" ht="24" customHeight="1">
      <c r="A26" s="112"/>
      <c r="B26" s="126" t="s">
        <v>103</v>
      </c>
      <c r="C26" s="114">
        <v>1663084.5836400001</v>
      </c>
      <c r="D26" s="115">
        <v>275702.89834999997</v>
      </c>
      <c r="E26" s="116">
        <f t="shared" si="0"/>
        <v>16.577803742643557</v>
      </c>
      <c r="F26" s="114"/>
      <c r="G26" s="114"/>
      <c r="H26" s="115">
        <v>364730.54979999998</v>
      </c>
      <c r="I26" s="117">
        <f t="shared" si="6"/>
        <v>132.29115543681408</v>
      </c>
      <c r="J26" s="118">
        <f t="shared" si="1"/>
        <v>89027.651450000005</v>
      </c>
      <c r="K26" s="117"/>
      <c r="L26" s="117"/>
      <c r="M26" s="118"/>
    </row>
    <row r="27" spans="1:13" s="95" customFormat="1" ht="24" customHeight="1">
      <c r="A27" s="112"/>
      <c r="B27" s="126" t="s">
        <v>104</v>
      </c>
      <c r="C27" s="114">
        <v>5277016.6661400003</v>
      </c>
      <c r="D27" s="115">
        <v>821039.31908000004</v>
      </c>
      <c r="E27" s="116">
        <f t="shared" si="0"/>
        <v>15.558778207925744</v>
      </c>
      <c r="F27" s="114"/>
      <c r="G27" s="114"/>
      <c r="H27" s="115">
        <v>989973.46810000006</v>
      </c>
      <c r="I27" s="117">
        <f t="shared" si="6"/>
        <v>120.57564663398776</v>
      </c>
      <c r="J27" s="118">
        <f t="shared" si="1"/>
        <v>168934.14902000001</v>
      </c>
      <c r="K27" s="117"/>
      <c r="L27" s="117"/>
      <c r="M27" s="118"/>
    </row>
    <row r="28" spans="1:13" s="95" customFormat="1" ht="24" customHeight="1">
      <c r="A28" s="112"/>
      <c r="B28" s="126" t="s">
        <v>105</v>
      </c>
      <c r="C28" s="114">
        <v>-2877072.8765199999</v>
      </c>
      <c r="D28" s="115">
        <v>-413912.20740999997</v>
      </c>
      <c r="E28" s="116">
        <f t="shared" si="0"/>
        <v>14.386573617511306</v>
      </c>
      <c r="F28" s="114"/>
      <c r="G28" s="114"/>
      <c r="H28" s="115">
        <v>-643544.73907000001</v>
      </c>
      <c r="I28" s="117">
        <f t="shared" si="6"/>
        <v>155.478559836854</v>
      </c>
      <c r="J28" s="118">
        <f t="shared" si="1"/>
        <v>-229632.53166000004</v>
      </c>
      <c r="K28" s="117"/>
      <c r="L28" s="117"/>
      <c r="M28" s="118"/>
    </row>
    <row r="29" spans="1:13" s="95" customFormat="1" ht="24" customHeight="1">
      <c r="A29" s="112"/>
      <c r="B29" s="126" t="s">
        <v>106</v>
      </c>
      <c r="C29" s="114">
        <v>8774011.5266200006</v>
      </c>
      <c r="D29" s="115">
        <v>1009472.80727</v>
      </c>
      <c r="E29" s="116">
        <f t="shared" si="0"/>
        <v>11.505259643292009</v>
      </c>
      <c r="F29" s="114"/>
      <c r="G29" s="114"/>
      <c r="H29" s="115">
        <v>1509111.3643499999</v>
      </c>
      <c r="I29" s="117">
        <f t="shared" si="6"/>
        <v>149.49499912050265</v>
      </c>
      <c r="J29" s="118">
        <f t="shared" si="1"/>
        <v>499638.55707999994</v>
      </c>
      <c r="K29" s="117"/>
      <c r="L29" s="117"/>
      <c r="M29" s="118"/>
    </row>
    <row r="30" spans="1:13" s="95" customFormat="1" ht="24" customHeight="1">
      <c r="A30" s="112"/>
      <c r="B30" s="126" t="s">
        <v>107</v>
      </c>
      <c r="C30" s="114">
        <v>1074295.93876</v>
      </c>
      <c r="D30" s="115">
        <v>126741.80805000001</v>
      </c>
      <c r="E30" s="116">
        <f t="shared" si="0"/>
        <v>11.797662401692687</v>
      </c>
      <c r="F30" s="114"/>
      <c r="G30" s="114"/>
      <c r="H30" s="115">
        <v>169855.89562</v>
      </c>
      <c r="I30" s="117">
        <f t="shared" si="6"/>
        <v>134.01725778836243</v>
      </c>
      <c r="J30" s="118">
        <f t="shared" si="1"/>
        <v>43114.087569999989</v>
      </c>
      <c r="K30" s="117"/>
      <c r="L30" s="117"/>
      <c r="M30" s="118"/>
    </row>
    <row r="31" spans="1:13" ht="15" customHeight="1">
      <c r="A31" s="127"/>
      <c r="B31" s="127"/>
      <c r="C31" s="128"/>
      <c r="D31" s="129"/>
      <c r="E31" s="130"/>
      <c r="F31" s="128"/>
      <c r="G31" s="131"/>
      <c r="H31" s="132"/>
      <c r="I31" s="133"/>
      <c r="J31" s="134"/>
      <c r="K31" s="133"/>
      <c r="L31" s="133"/>
      <c r="M31" s="134"/>
    </row>
    <row r="32" spans="1:13" ht="27" customHeight="1">
      <c r="A32" s="201" t="s">
        <v>108</v>
      </c>
      <c r="B32" s="201"/>
      <c r="C32" s="135">
        <v>369614.5</v>
      </c>
      <c r="D32" s="115">
        <v>61602.2</v>
      </c>
      <c r="E32" s="116">
        <f>D32/C32*100</f>
        <v>16.666608047032785</v>
      </c>
      <c r="F32" s="114">
        <v>442093.1</v>
      </c>
      <c r="G32" s="135">
        <f>'[22]дотац по АТО'!D58</f>
        <v>73684.100000000006</v>
      </c>
      <c r="H32" s="136">
        <f>'[22]дотац по АТО'!E58</f>
        <v>73684.100000000006</v>
      </c>
      <c r="I32" s="117">
        <f>H32/D32*100</f>
        <v>119.61277356977511</v>
      </c>
      <c r="J32" s="118">
        <f>H32-D32</f>
        <v>12081.900000000009</v>
      </c>
      <c r="K32" s="117">
        <f>H32/F32*100</f>
        <v>16.667100210340312</v>
      </c>
      <c r="L32" s="117">
        <f>H32/G32*100</f>
        <v>100</v>
      </c>
      <c r="M32" s="137">
        <f>H32-G32</f>
        <v>0</v>
      </c>
    </row>
    <row r="33" spans="1:13" ht="27" customHeight="1">
      <c r="A33" s="199" t="s">
        <v>109</v>
      </c>
      <c r="B33" s="200"/>
      <c r="C33" s="135">
        <v>180976.6</v>
      </c>
      <c r="D33" s="115">
        <v>30162.799999999999</v>
      </c>
      <c r="E33" s="116">
        <f>D33/C33*100</f>
        <v>16.666685085254116</v>
      </c>
      <c r="F33" s="114">
        <v>233742.7</v>
      </c>
      <c r="G33" s="135">
        <f>'[22]дотац по АТО'!J58</f>
        <v>38956.700000000004</v>
      </c>
      <c r="H33" s="136">
        <f>'[22]дотац по АТО'!K58</f>
        <v>38956.700000000004</v>
      </c>
      <c r="I33" s="117">
        <f>H33/D33*100</f>
        <v>129.15478669089077</v>
      </c>
      <c r="J33" s="118">
        <f>H33-D33</f>
        <v>8793.9000000000051</v>
      </c>
      <c r="K33" s="117">
        <f>H33/F33*100</f>
        <v>16.666488407980228</v>
      </c>
      <c r="L33" s="117">
        <f>H33/G33*100</f>
        <v>100</v>
      </c>
      <c r="M33" s="137">
        <f>H33-G33</f>
        <v>0</v>
      </c>
    </row>
    <row r="34" spans="1:13" ht="15" customHeight="1">
      <c r="A34" s="138"/>
      <c r="B34" s="138"/>
      <c r="C34" s="139"/>
      <c r="D34" s="139"/>
      <c r="E34" s="139"/>
      <c r="F34" s="139"/>
      <c r="G34" s="128"/>
      <c r="H34" s="128"/>
      <c r="I34" s="133"/>
      <c r="J34" s="133"/>
      <c r="K34" s="133"/>
      <c r="L34" s="133"/>
      <c r="M34" s="140"/>
    </row>
    <row r="35" spans="1:13" ht="13.8">
      <c r="A35" s="127"/>
      <c r="B35" s="127"/>
      <c r="C35" s="141"/>
      <c r="D35" s="141"/>
      <c r="E35" s="141"/>
      <c r="F35" s="141"/>
      <c r="G35" s="128"/>
      <c r="H35" s="128"/>
      <c r="I35" s="133"/>
      <c r="J35" s="133"/>
      <c r="K35" s="133"/>
      <c r="L35" s="133"/>
      <c r="M35" s="133"/>
    </row>
    <row r="36" spans="1:13" ht="12.75" customHeight="1">
      <c r="C36" s="142"/>
    </row>
    <row r="37" spans="1:13">
      <c r="C37" s="147"/>
      <c r="D37" s="148"/>
    </row>
  </sheetData>
  <mergeCells count="18">
    <mergeCell ref="E3:E4"/>
    <mergeCell ref="A1:M1"/>
    <mergeCell ref="F3:F4"/>
    <mergeCell ref="G3:G4"/>
    <mergeCell ref="H3:H4"/>
    <mergeCell ref="I3:J3"/>
    <mergeCell ref="K3:K4"/>
    <mergeCell ref="L3:M3"/>
    <mergeCell ref="D3:D4"/>
    <mergeCell ref="A33:B33"/>
    <mergeCell ref="A32:B32"/>
    <mergeCell ref="A22:B22"/>
    <mergeCell ref="C3:C4"/>
    <mergeCell ref="A7:B7"/>
    <mergeCell ref="A16:B16"/>
    <mergeCell ref="A5:B5"/>
    <mergeCell ref="A3:B4"/>
    <mergeCell ref="A6:B6"/>
  </mergeCells>
  <phoneticPr fontId="37" type="noConversion"/>
  <printOptions horizontalCentered="1"/>
  <pageMargins left="0.59055118110236227" right="0.39370078740157483" top="0.27559055118110237" bottom="0.23622047244094491" header="0" footer="0"/>
  <pageSetup paperSize="9" scale="5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1"/>
  <dimension ref="A1:J89"/>
  <sheetViews>
    <sheetView zoomScale="75" zoomScaleNormal="75" zoomScaleSheetLayoutView="100" workbookViewId="0">
      <pane ySplit="6" topLeftCell="A7" activePane="bottomLeft" state="frozen"/>
      <selection pane="bottomLeft" activeCell="J4" sqref="J4"/>
    </sheetView>
  </sheetViews>
  <sheetFormatPr defaultColWidth="9.109375" defaultRowHeight="15.6"/>
  <cols>
    <col min="1" max="1" width="6.109375" style="8" customWidth="1"/>
    <col min="2" max="2" width="27.5546875" style="8" customWidth="1"/>
    <col min="3" max="5" width="19.88671875" style="8" customWidth="1"/>
    <col min="6" max="6" width="15.109375" style="8" customWidth="1"/>
    <col min="7" max="7" width="17.109375" style="8" customWidth="1"/>
    <col min="8" max="8" width="16.44140625" style="8" customWidth="1"/>
    <col min="9" max="16384" width="9.109375" style="8"/>
  </cols>
  <sheetData>
    <row r="1" spans="1:10" s="1" customFormat="1" ht="24.9" customHeight="1">
      <c r="A1" s="221" t="s">
        <v>0</v>
      </c>
      <c r="B1" s="221"/>
      <c r="C1" s="221"/>
      <c r="D1" s="221"/>
      <c r="E1" s="221"/>
      <c r="F1" s="221"/>
      <c r="G1" s="221"/>
      <c r="H1" s="221"/>
    </row>
    <row r="2" spans="1:10" s="1" customFormat="1" ht="25.5" customHeight="1">
      <c r="A2" s="222" t="s">
        <v>65</v>
      </c>
      <c r="B2" s="222"/>
      <c r="C2" s="222"/>
      <c r="D2" s="222"/>
      <c r="E2" s="222"/>
      <c r="F2" s="222"/>
      <c r="G2" s="222"/>
      <c r="H2" s="222"/>
    </row>
    <row r="3" spans="1:10" s="1" customFormat="1" ht="26.1" customHeight="1">
      <c r="A3" s="225" t="s">
        <v>1</v>
      </c>
      <c r="B3" s="225"/>
      <c r="C3" s="225"/>
      <c r="D3" s="225"/>
      <c r="E3" s="225"/>
      <c r="F3" s="225"/>
      <c r="G3" s="225"/>
      <c r="H3" s="225"/>
    </row>
    <row r="4" spans="1:10" s="1" customFormat="1" ht="14.1" customHeight="1">
      <c r="A4" s="2"/>
      <c r="B4" s="2"/>
      <c r="C4" s="2"/>
      <c r="D4" s="2"/>
      <c r="E4" s="2"/>
      <c r="F4" s="2"/>
      <c r="G4" s="2"/>
      <c r="H4" s="9" t="s">
        <v>2</v>
      </c>
    </row>
    <row r="5" spans="1:10" s="4" customFormat="1" ht="36" customHeight="1">
      <c r="A5" s="224" t="s">
        <v>3</v>
      </c>
      <c r="B5" s="224" t="s">
        <v>4</v>
      </c>
      <c r="C5" s="226" t="s">
        <v>5</v>
      </c>
      <c r="D5" s="226" t="s">
        <v>6</v>
      </c>
      <c r="E5" s="223" t="s">
        <v>7</v>
      </c>
      <c r="F5" s="226" t="s">
        <v>66</v>
      </c>
      <c r="G5" s="228" t="s">
        <v>8</v>
      </c>
      <c r="H5" s="229"/>
    </row>
    <row r="6" spans="1:10" s="4" customFormat="1" ht="35.1" customHeight="1">
      <c r="A6" s="224"/>
      <c r="B6" s="224"/>
      <c r="C6" s="227"/>
      <c r="D6" s="227"/>
      <c r="E6" s="223"/>
      <c r="F6" s="227"/>
      <c r="G6" s="15" t="s">
        <v>9</v>
      </c>
      <c r="H6" s="15" t="s">
        <v>10</v>
      </c>
    </row>
    <row r="7" spans="1:10" s="4" customFormat="1" ht="21" customHeight="1">
      <c r="A7" s="16">
        <v>1</v>
      </c>
      <c r="B7" s="17" t="s">
        <v>12</v>
      </c>
      <c r="C7" s="18">
        <v>1475986.466</v>
      </c>
      <c r="D7" s="18">
        <v>190850</v>
      </c>
      <c r="E7" s="18">
        <v>217886.21583</v>
      </c>
      <c r="F7" s="19">
        <f>E7/C7*100</f>
        <v>14.762074100888132</v>
      </c>
      <c r="G7" s="19">
        <f t="shared" ref="G7:G38" si="0">E7-D7</f>
        <v>27036.215830000001</v>
      </c>
      <c r="H7" s="19">
        <f t="shared" ref="H7:H38" si="1">E7/D7*100</f>
        <v>114.16621211946556</v>
      </c>
      <c r="J7" s="5"/>
    </row>
    <row r="8" spans="1:10" s="4" customFormat="1" ht="21" customHeight="1">
      <c r="A8" s="20">
        <v>2</v>
      </c>
      <c r="B8" s="21" t="s">
        <v>13</v>
      </c>
      <c r="C8" s="18">
        <v>4442238</v>
      </c>
      <c r="D8" s="18">
        <v>654140.82999999996</v>
      </c>
      <c r="E8" s="18">
        <v>675838.75201000005</v>
      </c>
      <c r="F8" s="19">
        <f t="shared" ref="F8:F59" si="2">E8/C8*100</f>
        <v>15.213924873228315</v>
      </c>
      <c r="G8" s="22">
        <f t="shared" si="0"/>
        <v>21697.922010000097</v>
      </c>
      <c r="H8" s="22">
        <f t="shared" si="1"/>
        <v>103.31701080484459</v>
      </c>
    </row>
    <row r="9" spans="1:10" s="4" customFormat="1" ht="21" customHeight="1">
      <c r="A9" s="20">
        <v>3</v>
      </c>
      <c r="B9" s="21" t="s">
        <v>14</v>
      </c>
      <c r="C9" s="18">
        <v>94417.991999999998</v>
      </c>
      <c r="D9" s="18">
        <v>14931.218000000001</v>
      </c>
      <c r="E9" s="18">
        <v>16870.580590000001</v>
      </c>
      <c r="F9" s="19">
        <f t="shared" si="2"/>
        <v>17.867972229275964</v>
      </c>
      <c r="G9" s="22">
        <f t="shared" si="0"/>
        <v>1939.3625900000006</v>
      </c>
      <c r="H9" s="22">
        <f t="shared" si="1"/>
        <v>112.98864292249971</v>
      </c>
    </row>
    <row r="10" spans="1:10" s="4" customFormat="1" ht="21" customHeight="1">
      <c r="A10" s="20">
        <v>4</v>
      </c>
      <c r="B10" s="21" t="s">
        <v>15</v>
      </c>
      <c r="C10" s="18">
        <v>200257.8</v>
      </c>
      <c r="D10" s="18">
        <v>32523.3</v>
      </c>
      <c r="E10" s="18">
        <v>36475.373439999996</v>
      </c>
      <c r="F10" s="19">
        <f t="shared" si="2"/>
        <v>18.214208605108016</v>
      </c>
      <c r="G10" s="22">
        <f t="shared" si="0"/>
        <v>3952.0734399999965</v>
      </c>
      <c r="H10" s="22">
        <f t="shared" si="1"/>
        <v>112.1515142682323</v>
      </c>
    </row>
    <row r="11" spans="1:10" s="4" customFormat="1" ht="21" customHeight="1">
      <c r="A11" s="20">
        <v>5</v>
      </c>
      <c r="B11" s="21" t="s">
        <v>16</v>
      </c>
      <c r="C11" s="18">
        <v>32058.6</v>
      </c>
      <c r="D11" s="18">
        <v>5622.3819999999996</v>
      </c>
      <c r="E11" s="18">
        <v>6470.6136100000003</v>
      </c>
      <c r="F11" s="19">
        <f t="shared" si="2"/>
        <v>20.183706119418815</v>
      </c>
      <c r="G11" s="22">
        <f t="shared" si="0"/>
        <v>848.23161000000073</v>
      </c>
      <c r="H11" s="22">
        <f t="shared" si="1"/>
        <v>115.08669474966307</v>
      </c>
    </row>
    <row r="12" spans="1:10" s="4" customFormat="1" ht="21" customHeight="1">
      <c r="A12" s="20">
        <v>6</v>
      </c>
      <c r="B12" s="23" t="s">
        <v>17</v>
      </c>
      <c r="C12" s="11">
        <v>47273.2</v>
      </c>
      <c r="D12" s="11">
        <v>8720.1</v>
      </c>
      <c r="E12" s="11">
        <v>6903.1893</v>
      </c>
      <c r="F12" s="19">
        <f t="shared" si="2"/>
        <v>14.602754414763547</v>
      </c>
      <c r="G12" s="24">
        <f t="shared" si="0"/>
        <v>-1816.9107000000004</v>
      </c>
      <c r="H12" s="24">
        <f t="shared" si="1"/>
        <v>79.1641070629924</v>
      </c>
    </row>
    <row r="13" spans="1:10" s="4" customFormat="1" ht="21" customHeight="1">
      <c r="A13" s="20">
        <v>7</v>
      </c>
      <c r="B13" s="21" t="s">
        <v>18</v>
      </c>
      <c r="C13" s="18">
        <v>94500</v>
      </c>
      <c r="D13" s="18">
        <v>14654.65</v>
      </c>
      <c r="E13" s="18">
        <v>15599.440130000001</v>
      </c>
      <c r="F13" s="19">
        <f t="shared" si="2"/>
        <v>16.507344052910053</v>
      </c>
      <c r="G13" s="22">
        <f t="shared" si="0"/>
        <v>944.79013000000123</v>
      </c>
      <c r="H13" s="22">
        <f t="shared" si="1"/>
        <v>106.44703305776666</v>
      </c>
    </row>
    <row r="14" spans="1:10" s="4" customFormat="1" ht="21" customHeight="1">
      <c r="A14" s="20">
        <v>8</v>
      </c>
      <c r="B14" s="21" t="s">
        <v>19</v>
      </c>
      <c r="C14" s="18">
        <v>197996</v>
      </c>
      <c r="D14" s="18">
        <v>30654.9</v>
      </c>
      <c r="E14" s="18">
        <v>32266.047859999999</v>
      </c>
      <c r="F14" s="19">
        <f t="shared" si="2"/>
        <v>16.296312986120931</v>
      </c>
      <c r="G14" s="22">
        <f t="shared" si="0"/>
        <v>1611.1478599999973</v>
      </c>
      <c r="H14" s="22">
        <f t="shared" si="1"/>
        <v>105.25575963385951</v>
      </c>
    </row>
    <row r="15" spans="1:10" s="4" customFormat="1" ht="21" customHeight="1">
      <c r="A15" s="20">
        <v>9</v>
      </c>
      <c r="B15" s="21" t="s">
        <v>20</v>
      </c>
      <c r="C15" s="18">
        <v>121853.1</v>
      </c>
      <c r="D15" s="18">
        <v>18313.2</v>
      </c>
      <c r="E15" s="18">
        <v>22813.27636</v>
      </c>
      <c r="F15" s="19">
        <f t="shared" si="2"/>
        <v>18.721949921667974</v>
      </c>
      <c r="G15" s="22">
        <f t="shared" si="0"/>
        <v>4500.0763599999991</v>
      </c>
      <c r="H15" s="22">
        <f t="shared" si="1"/>
        <v>124.57285651879518</v>
      </c>
    </row>
    <row r="16" spans="1:10" s="4" customFormat="1" ht="21" customHeight="1" thickBot="1">
      <c r="A16" s="25">
        <v>10</v>
      </c>
      <c r="B16" s="26" t="s">
        <v>21</v>
      </c>
      <c r="C16" s="27">
        <v>174405.9</v>
      </c>
      <c r="D16" s="27">
        <v>32513.478999999999</v>
      </c>
      <c r="E16" s="27">
        <v>30340.890010000003</v>
      </c>
      <c r="F16" s="28">
        <f t="shared" si="2"/>
        <v>17.396710782146705</v>
      </c>
      <c r="G16" s="29">
        <f t="shared" si="0"/>
        <v>-2172.5889899999966</v>
      </c>
      <c r="H16" s="29">
        <f t="shared" si="1"/>
        <v>93.317882131284705</v>
      </c>
    </row>
    <row r="17" spans="1:8" s="4" customFormat="1" ht="21" customHeight="1">
      <c r="A17" s="16">
        <v>11</v>
      </c>
      <c r="B17" s="30" t="s">
        <v>22</v>
      </c>
      <c r="C17" s="11">
        <v>123182.2</v>
      </c>
      <c r="D17" s="11">
        <v>20950.7</v>
      </c>
      <c r="E17" s="11">
        <v>20268.269399999997</v>
      </c>
      <c r="F17" s="19">
        <f t="shared" si="2"/>
        <v>16.453894637374557</v>
      </c>
      <c r="G17" s="10">
        <f t="shared" si="0"/>
        <v>-682.43060000000332</v>
      </c>
      <c r="H17" s="10">
        <f t="shared" si="1"/>
        <v>96.742683538020188</v>
      </c>
    </row>
    <row r="18" spans="1:8" s="4" customFormat="1" ht="21" customHeight="1">
      <c r="A18" s="20">
        <v>12</v>
      </c>
      <c r="B18" s="21" t="s">
        <v>23</v>
      </c>
      <c r="C18" s="18">
        <v>71148.2</v>
      </c>
      <c r="D18" s="18">
        <v>11212.7</v>
      </c>
      <c r="E18" s="18">
        <v>13052.74511</v>
      </c>
      <c r="F18" s="19">
        <f t="shared" si="2"/>
        <v>18.345854301303476</v>
      </c>
      <c r="G18" s="22">
        <f t="shared" si="0"/>
        <v>1840.0451099999991</v>
      </c>
      <c r="H18" s="22">
        <f t="shared" si="1"/>
        <v>116.41036601353821</v>
      </c>
    </row>
    <row r="19" spans="1:8" s="4" customFormat="1" ht="21" customHeight="1">
      <c r="A19" s="20">
        <v>13</v>
      </c>
      <c r="B19" s="21" t="s">
        <v>24</v>
      </c>
      <c r="C19" s="18">
        <v>129696.66</v>
      </c>
      <c r="D19" s="18">
        <v>21584.755000000001</v>
      </c>
      <c r="E19" s="18">
        <v>24364.216660000002</v>
      </c>
      <c r="F19" s="19">
        <f t="shared" si="2"/>
        <v>18.785539010796423</v>
      </c>
      <c r="G19" s="22">
        <f t="shared" si="0"/>
        <v>2779.4616600000008</v>
      </c>
      <c r="H19" s="22">
        <f t="shared" si="1"/>
        <v>112.87696645155343</v>
      </c>
    </row>
    <row r="20" spans="1:8" s="4" customFormat="1" ht="21" customHeight="1">
      <c r="A20" s="20">
        <v>14</v>
      </c>
      <c r="B20" s="21" t="s">
        <v>25</v>
      </c>
      <c r="C20" s="18">
        <v>43840.887000000002</v>
      </c>
      <c r="D20" s="18">
        <v>7532.6559999999999</v>
      </c>
      <c r="E20" s="18">
        <v>10326.24322</v>
      </c>
      <c r="F20" s="19">
        <f t="shared" si="2"/>
        <v>23.553910348574835</v>
      </c>
      <c r="G20" s="22">
        <f t="shared" si="0"/>
        <v>2793.5872200000003</v>
      </c>
      <c r="H20" s="22">
        <f t="shared" si="1"/>
        <v>137.08635068427392</v>
      </c>
    </row>
    <row r="21" spans="1:8" s="4" customFormat="1" ht="21" customHeight="1">
      <c r="A21" s="20">
        <v>15</v>
      </c>
      <c r="B21" s="21" t="s">
        <v>26</v>
      </c>
      <c r="C21" s="18">
        <v>56218.527999999998</v>
      </c>
      <c r="D21" s="18">
        <v>9382.3940000000002</v>
      </c>
      <c r="E21" s="18">
        <v>11101.26325</v>
      </c>
      <c r="F21" s="19">
        <f t="shared" si="2"/>
        <v>19.746627393018901</v>
      </c>
      <c r="G21" s="22">
        <f t="shared" si="0"/>
        <v>1718.8692499999997</v>
      </c>
      <c r="H21" s="22">
        <f t="shared" si="1"/>
        <v>118.32015634815592</v>
      </c>
    </row>
    <row r="22" spans="1:8" s="4" customFormat="1" ht="21" customHeight="1">
      <c r="A22" s="20">
        <v>16</v>
      </c>
      <c r="B22" s="21" t="s">
        <v>27</v>
      </c>
      <c r="C22" s="18">
        <v>174590.64499999999</v>
      </c>
      <c r="D22" s="18">
        <v>26235.364000000001</v>
      </c>
      <c r="E22" s="18">
        <v>31803.66807</v>
      </c>
      <c r="F22" s="19">
        <f t="shared" si="2"/>
        <v>18.216135274601914</v>
      </c>
      <c r="G22" s="22">
        <f t="shared" si="0"/>
        <v>5568.3040699999983</v>
      </c>
      <c r="H22" s="22">
        <f t="shared" si="1"/>
        <v>121.22442086185654</v>
      </c>
    </row>
    <row r="23" spans="1:8" s="4" customFormat="1" ht="21" customHeight="1">
      <c r="A23" s="20">
        <v>17</v>
      </c>
      <c r="B23" s="21" t="s">
        <v>28</v>
      </c>
      <c r="C23" s="18">
        <v>128371.8</v>
      </c>
      <c r="D23" s="18">
        <v>19244.84</v>
      </c>
      <c r="E23" s="18">
        <v>22931.644039999999</v>
      </c>
      <c r="F23" s="19">
        <f t="shared" si="2"/>
        <v>17.86345913977992</v>
      </c>
      <c r="G23" s="22">
        <f t="shared" si="0"/>
        <v>3686.8040399999991</v>
      </c>
      <c r="H23" s="22">
        <f t="shared" si="1"/>
        <v>119.15736394794656</v>
      </c>
    </row>
    <row r="24" spans="1:8" s="4" customFormat="1" ht="21" customHeight="1">
      <c r="A24" s="20">
        <v>18</v>
      </c>
      <c r="B24" s="21" t="s">
        <v>29</v>
      </c>
      <c r="C24" s="18">
        <v>119661.61900000001</v>
      </c>
      <c r="D24" s="18">
        <v>19995.748</v>
      </c>
      <c r="E24" s="18">
        <v>21709.1145</v>
      </c>
      <c r="F24" s="19">
        <f t="shared" si="2"/>
        <v>18.142086561606689</v>
      </c>
      <c r="G24" s="22">
        <f t="shared" si="0"/>
        <v>1713.3665000000001</v>
      </c>
      <c r="H24" s="22">
        <f t="shared" si="1"/>
        <v>108.56865419588205</v>
      </c>
    </row>
    <row r="25" spans="1:8" s="4" customFormat="1" ht="21" customHeight="1">
      <c r="A25" s="20">
        <v>19</v>
      </c>
      <c r="B25" s="21" t="s">
        <v>30</v>
      </c>
      <c r="C25" s="18">
        <v>80320.67</v>
      </c>
      <c r="D25" s="18">
        <v>13167.794</v>
      </c>
      <c r="E25" s="18">
        <v>17484.815329999998</v>
      </c>
      <c r="F25" s="19">
        <f t="shared" si="2"/>
        <v>21.768761801912255</v>
      </c>
      <c r="G25" s="22">
        <f t="shared" si="0"/>
        <v>4317.0213299999978</v>
      </c>
      <c r="H25" s="22">
        <f t="shared" si="1"/>
        <v>132.78469673811725</v>
      </c>
    </row>
    <row r="26" spans="1:8" s="4" customFormat="1" ht="21" customHeight="1">
      <c r="A26" s="20">
        <v>20</v>
      </c>
      <c r="B26" s="23" t="s">
        <v>31</v>
      </c>
      <c r="C26" s="11">
        <v>36673.57</v>
      </c>
      <c r="D26" s="11">
        <v>7199.14</v>
      </c>
      <c r="E26" s="11">
        <v>3524.9789000000001</v>
      </c>
      <c r="F26" s="19">
        <f t="shared" si="2"/>
        <v>9.611769184183597</v>
      </c>
      <c r="G26" s="24">
        <f t="shared" si="0"/>
        <v>-3674.1611000000003</v>
      </c>
      <c r="H26" s="24">
        <f t="shared" si="1"/>
        <v>48.963888742266434</v>
      </c>
    </row>
    <row r="27" spans="1:8" s="4" customFormat="1" ht="21" customHeight="1">
      <c r="A27" s="20">
        <v>21</v>
      </c>
      <c r="B27" s="21" t="s">
        <v>32</v>
      </c>
      <c r="C27" s="18">
        <v>70215.505999999994</v>
      </c>
      <c r="D27" s="18">
        <v>10064.216</v>
      </c>
      <c r="E27" s="18">
        <v>10530.692499999999</v>
      </c>
      <c r="F27" s="19">
        <f t="shared" si="2"/>
        <v>14.997673733206451</v>
      </c>
      <c r="G27" s="22">
        <f t="shared" si="0"/>
        <v>466.47649999999885</v>
      </c>
      <c r="H27" s="22">
        <f t="shared" si="1"/>
        <v>104.63500087835951</v>
      </c>
    </row>
    <row r="28" spans="1:8" s="4" customFormat="1" ht="21" customHeight="1">
      <c r="A28" s="20">
        <v>22</v>
      </c>
      <c r="B28" s="21" t="s">
        <v>33</v>
      </c>
      <c r="C28" s="18">
        <v>280626.90899999999</v>
      </c>
      <c r="D28" s="18">
        <v>39954.061999999998</v>
      </c>
      <c r="E28" s="18">
        <v>50368.821250000001</v>
      </c>
      <c r="F28" s="19">
        <f t="shared" si="2"/>
        <v>17.948678346451803</v>
      </c>
      <c r="G28" s="22">
        <f t="shared" si="0"/>
        <v>10414.759250000003</v>
      </c>
      <c r="H28" s="22">
        <f t="shared" si="1"/>
        <v>126.06683458117476</v>
      </c>
    </row>
    <row r="29" spans="1:8" s="4" customFormat="1" ht="21" customHeight="1">
      <c r="A29" s="20">
        <v>23</v>
      </c>
      <c r="B29" s="21" t="s">
        <v>34</v>
      </c>
      <c r="C29" s="18">
        <v>79806.100000000006</v>
      </c>
      <c r="D29" s="18">
        <v>12983.893</v>
      </c>
      <c r="E29" s="18">
        <v>16240.3523</v>
      </c>
      <c r="F29" s="19">
        <f t="shared" si="2"/>
        <v>20.349763113345972</v>
      </c>
      <c r="G29" s="22">
        <f t="shared" si="0"/>
        <v>3256.4593000000004</v>
      </c>
      <c r="H29" s="22">
        <f t="shared" si="1"/>
        <v>125.08076198717903</v>
      </c>
    </row>
    <row r="30" spans="1:8" s="4" customFormat="1" ht="21" customHeight="1">
      <c r="A30" s="20">
        <v>24</v>
      </c>
      <c r="B30" s="21" t="s">
        <v>35</v>
      </c>
      <c r="C30" s="18">
        <v>36504.800000000003</v>
      </c>
      <c r="D30" s="18">
        <v>5575.5280000000002</v>
      </c>
      <c r="E30" s="18">
        <v>5967.3819699999995</v>
      </c>
      <c r="F30" s="19">
        <f t="shared" si="2"/>
        <v>16.346841976945495</v>
      </c>
      <c r="G30" s="22">
        <f t="shared" si="0"/>
        <v>391.85396999999921</v>
      </c>
      <c r="H30" s="22">
        <f t="shared" si="1"/>
        <v>107.02810514089427</v>
      </c>
    </row>
    <row r="31" spans="1:8" s="4" customFormat="1" ht="21" customHeight="1">
      <c r="A31" s="20">
        <v>25</v>
      </c>
      <c r="B31" s="21" t="s">
        <v>36</v>
      </c>
      <c r="C31" s="18">
        <v>95845.126999999993</v>
      </c>
      <c r="D31" s="18">
        <v>17265.886999999999</v>
      </c>
      <c r="E31" s="18">
        <v>22579.326109999998</v>
      </c>
      <c r="F31" s="19">
        <f t="shared" si="2"/>
        <v>23.558136774131459</v>
      </c>
      <c r="G31" s="22">
        <f t="shared" si="0"/>
        <v>5313.4391099999993</v>
      </c>
      <c r="H31" s="22">
        <f t="shared" si="1"/>
        <v>130.7742029702847</v>
      </c>
    </row>
    <row r="32" spans="1:8" s="4" customFormat="1" ht="21" customHeight="1">
      <c r="A32" s="20">
        <v>26</v>
      </c>
      <c r="B32" s="21" t="s">
        <v>37</v>
      </c>
      <c r="C32" s="18">
        <v>164465.04</v>
      </c>
      <c r="D32" s="18">
        <v>27398.39</v>
      </c>
      <c r="E32" s="18">
        <v>29730.70364</v>
      </c>
      <c r="F32" s="19">
        <f t="shared" si="2"/>
        <v>18.0772178938454</v>
      </c>
      <c r="G32" s="22">
        <f t="shared" si="0"/>
        <v>2332.3136400000003</v>
      </c>
      <c r="H32" s="22">
        <f t="shared" si="1"/>
        <v>108.51259376919593</v>
      </c>
    </row>
    <row r="33" spans="1:8" s="4" customFormat="1" ht="21" customHeight="1">
      <c r="A33" s="20">
        <v>27</v>
      </c>
      <c r="B33" s="21" t="s">
        <v>38</v>
      </c>
      <c r="C33" s="18">
        <v>67100.428</v>
      </c>
      <c r="D33" s="18">
        <v>10624.331</v>
      </c>
      <c r="E33" s="18">
        <v>12250.82264</v>
      </c>
      <c r="F33" s="19">
        <f t="shared" si="2"/>
        <v>18.257443365338894</v>
      </c>
      <c r="G33" s="22">
        <f t="shared" si="0"/>
        <v>1626.4916400000002</v>
      </c>
      <c r="H33" s="22">
        <f t="shared" si="1"/>
        <v>115.30912054603721</v>
      </c>
    </row>
    <row r="34" spans="1:8" s="4" customFormat="1" ht="21" customHeight="1">
      <c r="A34" s="20">
        <v>28</v>
      </c>
      <c r="B34" s="21" t="s">
        <v>39</v>
      </c>
      <c r="C34" s="18">
        <v>173653.00200000001</v>
      </c>
      <c r="D34" s="18">
        <v>25214.645</v>
      </c>
      <c r="E34" s="18">
        <v>28314.436600000001</v>
      </c>
      <c r="F34" s="19">
        <f t="shared" si="2"/>
        <v>16.305181179649285</v>
      </c>
      <c r="G34" s="22">
        <f t="shared" si="0"/>
        <v>3099.7916000000005</v>
      </c>
      <c r="H34" s="22">
        <f t="shared" si="1"/>
        <v>112.29361587283897</v>
      </c>
    </row>
    <row r="35" spans="1:8" s="4" customFormat="1" ht="21" customHeight="1">
      <c r="A35" s="20">
        <v>29</v>
      </c>
      <c r="B35" s="21" t="s">
        <v>40</v>
      </c>
      <c r="C35" s="18">
        <v>36162.800000000003</v>
      </c>
      <c r="D35" s="18">
        <v>5529.4570000000003</v>
      </c>
      <c r="E35" s="18">
        <v>7766.6481499999982</v>
      </c>
      <c r="F35" s="19">
        <f t="shared" si="2"/>
        <v>21.476899327485697</v>
      </c>
      <c r="G35" s="22">
        <f t="shared" si="0"/>
        <v>2237.1911499999978</v>
      </c>
      <c r="H35" s="22">
        <f t="shared" si="1"/>
        <v>140.45950895359161</v>
      </c>
    </row>
    <row r="36" spans="1:8" s="4" customFormat="1" ht="21" customHeight="1" thickBot="1">
      <c r="A36" s="25">
        <v>30</v>
      </c>
      <c r="B36" s="31" t="s">
        <v>41</v>
      </c>
      <c r="C36" s="32">
        <v>256350.42499999999</v>
      </c>
      <c r="D36" s="32">
        <v>44347.87</v>
      </c>
      <c r="E36" s="32">
        <v>54149.336510000001</v>
      </c>
      <c r="F36" s="28">
        <f t="shared" si="2"/>
        <v>21.123170172235916</v>
      </c>
      <c r="G36" s="28">
        <f t="shared" si="0"/>
        <v>9801.4665099999984</v>
      </c>
      <c r="H36" s="28">
        <f t="shared" si="1"/>
        <v>122.10132416731625</v>
      </c>
    </row>
    <row r="37" spans="1:8" s="4" customFormat="1" ht="21" customHeight="1">
      <c r="A37" s="16">
        <v>31</v>
      </c>
      <c r="B37" s="17" t="s">
        <v>42</v>
      </c>
      <c r="C37" s="18">
        <v>9404.2999999999993</v>
      </c>
      <c r="D37" s="18">
        <v>1685.1</v>
      </c>
      <c r="E37" s="18">
        <v>1926.87916</v>
      </c>
      <c r="F37" s="19">
        <f t="shared" si="2"/>
        <v>20.489341684123222</v>
      </c>
      <c r="G37" s="19">
        <f t="shared" si="0"/>
        <v>241.77916000000005</v>
      </c>
      <c r="H37" s="19">
        <f t="shared" si="1"/>
        <v>114.34806005578304</v>
      </c>
    </row>
    <row r="38" spans="1:8" s="4" customFormat="1" ht="21" customHeight="1">
      <c r="A38" s="20">
        <v>32</v>
      </c>
      <c r="B38" s="21" t="s">
        <v>43</v>
      </c>
      <c r="C38" s="18">
        <v>5232.3999999999996</v>
      </c>
      <c r="D38" s="18">
        <v>923.38</v>
      </c>
      <c r="E38" s="18">
        <v>1075.45643</v>
      </c>
      <c r="F38" s="19">
        <f t="shared" si="2"/>
        <v>20.553788510052748</v>
      </c>
      <c r="G38" s="22">
        <f t="shared" si="0"/>
        <v>152.07642999999996</v>
      </c>
      <c r="H38" s="22">
        <f t="shared" si="1"/>
        <v>116.46953908466719</v>
      </c>
    </row>
    <row r="39" spans="1:8" s="4" customFormat="1" ht="21" customHeight="1">
      <c r="A39" s="20">
        <v>33</v>
      </c>
      <c r="B39" s="21" t="s">
        <v>44</v>
      </c>
      <c r="C39" s="18">
        <v>800</v>
      </c>
      <c r="D39" s="18">
        <v>54</v>
      </c>
      <c r="E39" s="18">
        <v>235.67189999999999</v>
      </c>
      <c r="F39" s="19">
        <f t="shared" si="2"/>
        <v>29.458987499999999</v>
      </c>
      <c r="G39" s="22">
        <f t="shared" ref="G39:G59" si="3">E39-D39</f>
        <v>181.67189999999999</v>
      </c>
      <c r="H39" s="22">
        <f t="shared" ref="H39:H59" si="4">E39/D39*100</f>
        <v>436.42944444444441</v>
      </c>
    </row>
    <row r="40" spans="1:8" s="4" customFormat="1" ht="21" customHeight="1">
      <c r="A40" s="20">
        <v>34</v>
      </c>
      <c r="B40" s="21" t="s">
        <v>45</v>
      </c>
      <c r="C40" s="18">
        <v>2300</v>
      </c>
      <c r="D40" s="18">
        <v>329.4</v>
      </c>
      <c r="E40" s="18">
        <v>482.18997999999999</v>
      </c>
      <c r="F40" s="19">
        <f t="shared" si="2"/>
        <v>20.964781739130434</v>
      </c>
      <c r="G40" s="22">
        <f t="shared" si="3"/>
        <v>152.78998000000001</v>
      </c>
      <c r="H40" s="22">
        <f t="shared" si="4"/>
        <v>146.38432908318154</v>
      </c>
    </row>
    <row r="41" spans="1:8" s="4" customFormat="1" ht="21" customHeight="1">
      <c r="A41" s="20">
        <v>35</v>
      </c>
      <c r="B41" s="21" t="s">
        <v>46</v>
      </c>
      <c r="C41" s="18">
        <v>8753.5</v>
      </c>
      <c r="D41" s="18">
        <v>1471.95</v>
      </c>
      <c r="E41" s="18">
        <v>1632.66227</v>
      </c>
      <c r="F41" s="19">
        <f t="shared" si="2"/>
        <v>18.651536756725882</v>
      </c>
      <c r="G41" s="22">
        <f t="shared" si="3"/>
        <v>160.71226999999999</v>
      </c>
      <c r="H41" s="22">
        <f t="shared" si="4"/>
        <v>110.91832399198343</v>
      </c>
    </row>
    <row r="42" spans="1:8" s="4" customFormat="1" ht="21" customHeight="1">
      <c r="A42" s="20">
        <v>36</v>
      </c>
      <c r="B42" s="21" t="s">
        <v>47</v>
      </c>
      <c r="C42" s="18">
        <v>4724.0879999999997</v>
      </c>
      <c r="D42" s="18">
        <v>795.35299999999995</v>
      </c>
      <c r="E42" s="18">
        <v>999.82485999999994</v>
      </c>
      <c r="F42" s="19">
        <f t="shared" si="2"/>
        <v>21.164399562412896</v>
      </c>
      <c r="G42" s="22">
        <f t="shared" si="3"/>
        <v>204.47185999999999</v>
      </c>
      <c r="H42" s="22">
        <f t="shared" si="4"/>
        <v>125.70831567869864</v>
      </c>
    </row>
    <row r="43" spans="1:8" s="4" customFormat="1" ht="21" customHeight="1">
      <c r="A43" s="20">
        <v>37</v>
      </c>
      <c r="B43" s="23" t="s">
        <v>48</v>
      </c>
      <c r="C43" s="11">
        <v>3844.7</v>
      </c>
      <c r="D43" s="11">
        <v>787.7</v>
      </c>
      <c r="E43" s="11">
        <v>637.96527000000003</v>
      </c>
      <c r="F43" s="19">
        <f t="shared" si="2"/>
        <v>16.593369313600544</v>
      </c>
      <c r="G43" s="24">
        <f t="shared" si="3"/>
        <v>-149.73473000000001</v>
      </c>
      <c r="H43" s="24">
        <f t="shared" si="4"/>
        <v>80.990893741272046</v>
      </c>
    </row>
    <row r="44" spans="1:8" s="4" customFormat="1" ht="21" customHeight="1">
      <c r="A44" s="20">
        <v>38</v>
      </c>
      <c r="B44" s="21" t="s">
        <v>49</v>
      </c>
      <c r="C44" s="18">
        <v>4278.2</v>
      </c>
      <c r="D44" s="18">
        <v>714.9</v>
      </c>
      <c r="E44" s="18">
        <v>775.34050999999999</v>
      </c>
      <c r="F44" s="19">
        <f t="shared" si="2"/>
        <v>18.123054321911084</v>
      </c>
      <c r="G44" s="22">
        <f t="shared" si="3"/>
        <v>60.440510000000017</v>
      </c>
      <c r="H44" s="22">
        <f t="shared" si="4"/>
        <v>108.45440061547069</v>
      </c>
    </row>
    <row r="45" spans="1:8" s="4" customFormat="1" ht="21" customHeight="1">
      <c r="A45" s="20">
        <v>39</v>
      </c>
      <c r="B45" s="21" t="s">
        <v>50</v>
      </c>
      <c r="C45" s="18">
        <v>1810.9</v>
      </c>
      <c r="D45" s="18">
        <v>302</v>
      </c>
      <c r="E45" s="18">
        <v>322.80650000000003</v>
      </c>
      <c r="F45" s="19">
        <f t="shared" si="2"/>
        <v>17.825749627257164</v>
      </c>
      <c r="G45" s="22">
        <f t="shared" si="3"/>
        <v>20.806500000000028</v>
      </c>
      <c r="H45" s="22">
        <f t="shared" si="4"/>
        <v>106.88956953642386</v>
      </c>
    </row>
    <row r="46" spans="1:8" s="4" customFormat="1" ht="21" customHeight="1">
      <c r="A46" s="20">
        <v>40</v>
      </c>
      <c r="B46" s="23" t="s">
        <v>51</v>
      </c>
      <c r="C46" s="11">
        <v>1907.66</v>
      </c>
      <c r="D46" s="11">
        <v>279.83999999999997</v>
      </c>
      <c r="E46" s="11">
        <v>237.06317000000001</v>
      </c>
      <c r="F46" s="19">
        <f t="shared" si="2"/>
        <v>12.426908883134312</v>
      </c>
      <c r="G46" s="24">
        <f t="shared" si="3"/>
        <v>-42.776829999999961</v>
      </c>
      <c r="H46" s="24">
        <f t="shared" si="4"/>
        <v>84.713825757575762</v>
      </c>
    </row>
    <row r="47" spans="1:8" s="4" customFormat="1" ht="21" customHeight="1">
      <c r="A47" s="20">
        <v>41</v>
      </c>
      <c r="B47" s="21" t="s">
        <v>52</v>
      </c>
      <c r="C47" s="18">
        <v>18335.099999999999</v>
      </c>
      <c r="D47" s="18">
        <v>2796.2</v>
      </c>
      <c r="E47" s="18">
        <v>2891.3801200000003</v>
      </c>
      <c r="F47" s="19">
        <f t="shared" si="2"/>
        <v>15.769644670604471</v>
      </c>
      <c r="G47" s="22">
        <f t="shared" si="3"/>
        <v>95.180120000000443</v>
      </c>
      <c r="H47" s="22">
        <f t="shared" si="4"/>
        <v>103.4039095915886</v>
      </c>
    </row>
    <row r="48" spans="1:8" s="4" customFormat="1" ht="21" customHeight="1">
      <c r="A48" s="20">
        <v>42</v>
      </c>
      <c r="B48" s="21" t="s">
        <v>53</v>
      </c>
      <c r="C48" s="18">
        <v>2547</v>
      </c>
      <c r="D48" s="18">
        <v>505.23200000000003</v>
      </c>
      <c r="E48" s="18">
        <v>539.18579</v>
      </c>
      <c r="F48" s="19">
        <f t="shared" si="2"/>
        <v>21.169446014919512</v>
      </c>
      <c r="G48" s="22">
        <f t="shared" si="3"/>
        <v>33.953789999999969</v>
      </c>
      <c r="H48" s="22">
        <f t="shared" si="4"/>
        <v>106.72043536434745</v>
      </c>
    </row>
    <row r="49" spans="1:8" s="4" customFormat="1" ht="21" customHeight="1">
      <c r="A49" s="20">
        <v>43</v>
      </c>
      <c r="B49" s="21" t="s">
        <v>54</v>
      </c>
      <c r="C49" s="18">
        <v>4881.57</v>
      </c>
      <c r="D49" s="18">
        <v>740.88800000000003</v>
      </c>
      <c r="E49" s="18">
        <v>753.97097999999994</v>
      </c>
      <c r="F49" s="19">
        <f t="shared" si="2"/>
        <v>15.44525593200548</v>
      </c>
      <c r="G49" s="22">
        <f t="shared" si="3"/>
        <v>13.082979999999907</v>
      </c>
      <c r="H49" s="22">
        <f t="shared" si="4"/>
        <v>101.76585124877174</v>
      </c>
    </row>
    <row r="50" spans="1:8" s="4" customFormat="1" ht="21" customHeight="1">
      <c r="A50" s="20">
        <v>44</v>
      </c>
      <c r="B50" s="21" t="s">
        <v>55</v>
      </c>
      <c r="C50" s="18">
        <v>27500.82</v>
      </c>
      <c r="D50" s="18">
        <v>4307.4560000000001</v>
      </c>
      <c r="E50" s="18">
        <v>4317.2247200000002</v>
      </c>
      <c r="F50" s="19">
        <f t="shared" si="2"/>
        <v>15.69853088017012</v>
      </c>
      <c r="G50" s="22">
        <f t="shared" si="3"/>
        <v>9.7687200000000303</v>
      </c>
      <c r="H50" s="22">
        <f t="shared" si="4"/>
        <v>100.2267862979912</v>
      </c>
    </row>
    <row r="51" spans="1:8" s="4" customFormat="1" ht="21" customHeight="1">
      <c r="A51" s="20">
        <v>45</v>
      </c>
      <c r="B51" s="23" t="s">
        <v>56</v>
      </c>
      <c r="C51" s="11">
        <v>2421.1999999999998</v>
      </c>
      <c r="D51" s="11">
        <v>350.8</v>
      </c>
      <c r="E51" s="11">
        <v>348.04545000000002</v>
      </c>
      <c r="F51" s="19">
        <f t="shared" si="2"/>
        <v>14.374915331240709</v>
      </c>
      <c r="G51" s="24">
        <f t="shared" si="3"/>
        <v>-2.7545499999999947</v>
      </c>
      <c r="H51" s="24">
        <f t="shared" si="4"/>
        <v>99.214780501710379</v>
      </c>
    </row>
    <row r="52" spans="1:8" s="4" customFormat="1" ht="21" customHeight="1">
      <c r="A52" s="20">
        <v>46</v>
      </c>
      <c r="B52" s="33" t="s">
        <v>57</v>
      </c>
      <c r="C52" s="18">
        <v>39048.199999999997</v>
      </c>
      <c r="D52" s="18">
        <v>6745.2</v>
      </c>
      <c r="E52" s="18">
        <v>6811.8697000000002</v>
      </c>
      <c r="F52" s="19">
        <f t="shared" si="2"/>
        <v>17.444772614358666</v>
      </c>
      <c r="G52" s="22">
        <f t="shared" si="3"/>
        <v>66.669700000000375</v>
      </c>
      <c r="H52" s="22">
        <f t="shared" si="4"/>
        <v>100.98840212299116</v>
      </c>
    </row>
    <row r="53" spans="1:8" s="4" customFormat="1" ht="21" customHeight="1">
      <c r="A53" s="20">
        <v>47</v>
      </c>
      <c r="B53" s="33" t="s">
        <v>58</v>
      </c>
      <c r="C53" s="18">
        <v>46197.35</v>
      </c>
      <c r="D53" s="18">
        <v>7247.7920000000004</v>
      </c>
      <c r="E53" s="18">
        <v>7612.0256900000004</v>
      </c>
      <c r="F53" s="19">
        <f t="shared" si="2"/>
        <v>16.477191202525688</v>
      </c>
      <c r="G53" s="22">
        <f t="shared" si="3"/>
        <v>364.23369000000002</v>
      </c>
      <c r="H53" s="22">
        <f t="shared" si="4"/>
        <v>105.0254434729915</v>
      </c>
    </row>
    <row r="54" spans="1:8" s="4" customFormat="1" ht="21" customHeight="1">
      <c r="A54" s="20">
        <v>48</v>
      </c>
      <c r="B54" s="33" t="s">
        <v>59</v>
      </c>
      <c r="C54" s="18">
        <v>10248.040000000001</v>
      </c>
      <c r="D54" s="18">
        <v>1861.56</v>
      </c>
      <c r="E54" s="18">
        <v>1962.67082</v>
      </c>
      <c r="F54" s="19">
        <f t="shared" si="2"/>
        <v>19.151670173028208</v>
      </c>
      <c r="G54" s="22">
        <f t="shared" si="3"/>
        <v>101.1108200000001</v>
      </c>
      <c r="H54" s="22">
        <f t="shared" si="4"/>
        <v>105.43151013128775</v>
      </c>
    </row>
    <row r="55" spans="1:8" s="4" customFormat="1" ht="21" customHeight="1">
      <c r="A55" s="20">
        <v>49</v>
      </c>
      <c r="B55" s="34" t="s">
        <v>60</v>
      </c>
      <c r="C55" s="11">
        <v>2954</v>
      </c>
      <c r="D55" s="11">
        <v>732.9</v>
      </c>
      <c r="E55" s="11">
        <v>583.84253999999999</v>
      </c>
      <c r="F55" s="19">
        <f t="shared" si="2"/>
        <v>19.764473256601217</v>
      </c>
      <c r="G55" s="24">
        <f t="shared" si="3"/>
        <v>-149.05745999999999</v>
      </c>
      <c r="H55" s="24">
        <f t="shared" si="4"/>
        <v>79.661964797380264</v>
      </c>
    </row>
    <row r="56" spans="1:8" s="4" customFormat="1" ht="21" customHeight="1">
      <c r="A56" s="20">
        <v>50</v>
      </c>
      <c r="B56" s="33" t="s">
        <v>61</v>
      </c>
      <c r="C56" s="18">
        <v>19842.09</v>
      </c>
      <c r="D56" s="18">
        <v>2370.6999999999998</v>
      </c>
      <c r="E56" s="18">
        <v>5117.4657500000003</v>
      </c>
      <c r="F56" s="19">
        <f t="shared" si="2"/>
        <v>25.790961284824331</v>
      </c>
      <c r="G56" s="22">
        <f t="shared" si="3"/>
        <v>2746.7657500000005</v>
      </c>
      <c r="H56" s="22">
        <f t="shared" si="4"/>
        <v>215.86306787024932</v>
      </c>
    </row>
    <row r="57" spans="1:8" s="4" customFormat="1" ht="21" customHeight="1">
      <c r="A57" s="20">
        <v>51</v>
      </c>
      <c r="B57" s="34" t="s">
        <v>62</v>
      </c>
      <c r="C57" s="11">
        <v>13420.87</v>
      </c>
      <c r="D57" s="11">
        <v>2770.9969999999998</v>
      </c>
      <c r="E57" s="11">
        <v>2743.7804599999999</v>
      </c>
      <c r="F57" s="19">
        <f t="shared" si="2"/>
        <v>20.444132608392749</v>
      </c>
      <c r="G57" s="24">
        <f t="shared" si="3"/>
        <v>-27.216539999999895</v>
      </c>
      <c r="H57" s="24">
        <f t="shared" si="4"/>
        <v>99.017806948185083</v>
      </c>
    </row>
    <row r="58" spans="1:8" s="4" customFormat="1" ht="21" customHeight="1">
      <c r="A58" s="35">
        <v>52</v>
      </c>
      <c r="B58" s="36" t="s">
        <v>63</v>
      </c>
      <c r="C58" s="37">
        <v>15557.6</v>
      </c>
      <c r="D58" s="37">
        <v>2543.6</v>
      </c>
      <c r="E58" s="37">
        <v>1938.5249699999999</v>
      </c>
      <c r="F58" s="38">
        <f t="shared" si="2"/>
        <v>12.460308595156064</v>
      </c>
      <c r="G58" s="39">
        <f t="shared" si="3"/>
        <v>-605.07502999999997</v>
      </c>
      <c r="H58" s="39">
        <f t="shared" si="4"/>
        <v>76.211863893693973</v>
      </c>
    </row>
    <row r="59" spans="1:8" s="6" customFormat="1" ht="24.9" customHeight="1">
      <c r="A59" s="3"/>
      <c r="B59" s="12" t="s">
        <v>64</v>
      </c>
      <c r="C59" s="13">
        <f>SUM(C7:C58)</f>
        <v>9351431.5619999953</v>
      </c>
      <c r="D59" s="13">
        <f>SUM(D7:D58)</f>
        <v>1398705.3769999994</v>
      </c>
      <c r="E59" s="13">
        <f>SUM(E7:E58)</f>
        <v>1519875.70633</v>
      </c>
      <c r="F59" s="14">
        <f t="shared" si="2"/>
        <v>16.25286670017551</v>
      </c>
      <c r="G59" s="14">
        <f t="shared" si="3"/>
        <v>121170.32933000056</v>
      </c>
      <c r="H59" s="14">
        <f t="shared" si="4"/>
        <v>108.66303449765036</v>
      </c>
    </row>
    <row r="60" spans="1:8" s="4" customFormat="1">
      <c r="E60" s="7"/>
      <c r="F60" s="7"/>
    </row>
    <row r="61" spans="1:8" s="4" customFormat="1"/>
    <row r="62" spans="1:8" s="4" customFormat="1"/>
    <row r="63" spans="1:8" s="4" customFormat="1"/>
    <row r="64" spans="1:8" s="4" customFormat="1"/>
    <row r="65" s="4" customFormat="1"/>
    <row r="66" s="4" customFormat="1"/>
    <row r="67" s="4" customFormat="1"/>
    <row r="68" s="4" customFormat="1"/>
    <row r="69" s="4" customFormat="1"/>
    <row r="70" s="4" customFormat="1"/>
    <row r="71" s="4" customFormat="1"/>
    <row r="72" s="4" customFormat="1"/>
    <row r="73" s="4" customFormat="1"/>
    <row r="74" s="4" customFormat="1"/>
    <row r="75" s="4" customFormat="1"/>
    <row r="76" s="4" customFormat="1"/>
    <row r="77" s="4" customFormat="1"/>
    <row r="78" s="4" customFormat="1"/>
    <row r="79" s="4" customFormat="1"/>
    <row r="80" s="4" customFormat="1"/>
    <row r="81" s="4" customFormat="1"/>
    <row r="82" s="4" customFormat="1"/>
    <row r="83" s="4" customFormat="1"/>
    <row r="84" s="4" customFormat="1"/>
    <row r="85" s="4" customFormat="1"/>
    <row r="86" s="4" customFormat="1"/>
    <row r="87" s="4" customFormat="1"/>
    <row r="88" s="4" customFormat="1"/>
    <row r="89" s="4" customFormat="1"/>
  </sheetData>
  <mergeCells count="10">
    <mergeCell ref="A1:H1"/>
    <mergeCell ref="A2:H2"/>
    <mergeCell ref="E5:E6"/>
    <mergeCell ref="A5:A6"/>
    <mergeCell ref="B5:B6"/>
    <mergeCell ref="A3:H3"/>
    <mergeCell ref="F5:F6"/>
    <mergeCell ref="C5:C6"/>
    <mergeCell ref="D5:D6"/>
    <mergeCell ref="G5:H5"/>
  </mergeCells>
  <phoneticPr fontId="0" type="noConversion"/>
  <printOptions horizontalCentered="1"/>
  <pageMargins left="0.49" right="0.4" top="0.33" bottom="0.12" header="0.01" footer="0"/>
  <pageSetup paperSize="9" scale="61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 codeName="Лист196">
    <pageSetUpPr fitToPage="1"/>
  </sheetPr>
  <dimension ref="A1:S101"/>
  <sheetViews>
    <sheetView showZeros="0" tabSelected="1" zoomScaleSheetLayoutView="100" workbookViewId="0">
      <pane ySplit="5" topLeftCell="A6" activePane="bottomLeft" state="frozen"/>
      <selection pane="bottomLeft" activeCell="K14" sqref="K14"/>
    </sheetView>
  </sheetViews>
  <sheetFormatPr defaultColWidth="9.109375" defaultRowHeight="13.2"/>
  <cols>
    <col min="1" max="1" width="4.33203125" style="83" customWidth="1"/>
    <col min="2" max="2" width="30" style="83" customWidth="1"/>
    <col min="3" max="3" width="14.44140625" style="83" customWidth="1"/>
    <col min="4" max="4" width="13.109375" style="83" customWidth="1"/>
    <col min="5" max="5" width="15.6640625" style="83" customWidth="1"/>
    <col min="6" max="6" width="11.5546875" style="83" customWidth="1"/>
    <col min="7" max="7" width="8.44140625" style="83" customWidth="1"/>
    <col min="8" max="8" width="14.33203125" style="83" customWidth="1"/>
    <col min="9" max="9" width="14.44140625" style="83" customWidth="1"/>
    <col min="10" max="10" width="13.33203125" style="83" customWidth="1"/>
    <col min="11" max="11" width="15.5546875" style="84" customWidth="1"/>
    <col min="12" max="12" width="11.33203125" style="84" customWidth="1"/>
    <col min="13" max="13" width="8.33203125" style="84" customWidth="1"/>
    <col min="14" max="14" width="14.109375" style="84" customWidth="1"/>
    <col min="15" max="15" width="12.5546875" style="83" customWidth="1"/>
    <col min="16" max="16" width="20.88671875" style="83" customWidth="1"/>
    <col min="17" max="17" width="12.33203125" style="85" customWidth="1"/>
    <col min="18" max="18" width="15.33203125" style="83" customWidth="1"/>
    <col min="19" max="20" width="12.33203125" style="83" customWidth="1"/>
    <col min="21" max="16384" width="9.109375" style="83"/>
  </cols>
  <sheetData>
    <row r="1" spans="1:19" s="40" customFormat="1" ht="21.75" customHeight="1">
      <c r="A1" s="242" t="s">
        <v>117</v>
      </c>
      <c r="B1" s="242"/>
      <c r="C1" s="242"/>
      <c r="D1" s="242"/>
      <c r="E1" s="242"/>
      <c r="F1" s="242"/>
      <c r="G1" s="242"/>
      <c r="H1" s="242"/>
      <c r="I1" s="242"/>
      <c r="J1" s="242"/>
      <c r="K1" s="242"/>
      <c r="L1" s="242"/>
      <c r="M1" s="242"/>
      <c r="N1" s="242"/>
      <c r="Q1" s="41"/>
    </row>
    <row r="2" spans="1:19" s="44" customFormat="1" ht="21.75" customHeight="1" thickBot="1">
      <c r="A2" s="42"/>
      <c r="B2" s="42"/>
      <c r="C2" s="42"/>
      <c r="D2" s="42"/>
      <c r="E2" s="42"/>
      <c r="F2" s="42"/>
      <c r="G2" s="42"/>
      <c r="H2" s="42"/>
      <c r="I2" s="42"/>
      <c r="J2" s="42"/>
      <c r="K2" s="149"/>
      <c r="L2" s="149"/>
      <c r="M2" s="149"/>
      <c r="N2" s="43" t="s">
        <v>68</v>
      </c>
      <c r="Q2" s="45"/>
    </row>
    <row r="3" spans="1:19" s="46" customFormat="1" ht="24" customHeight="1" thickBot="1">
      <c r="A3" s="239" t="s">
        <v>69</v>
      </c>
      <c r="B3" s="239" t="s">
        <v>118</v>
      </c>
      <c r="C3" s="236" t="s">
        <v>108</v>
      </c>
      <c r="D3" s="237"/>
      <c r="E3" s="237"/>
      <c r="F3" s="237"/>
      <c r="G3" s="237"/>
      <c r="H3" s="238"/>
      <c r="I3" s="236" t="s">
        <v>109</v>
      </c>
      <c r="J3" s="237"/>
      <c r="K3" s="237"/>
      <c r="L3" s="237"/>
      <c r="M3" s="237"/>
      <c r="N3" s="238"/>
      <c r="P3" s="150"/>
      <c r="Q3" s="150"/>
      <c r="R3" s="151"/>
    </row>
    <row r="4" spans="1:19" s="46" customFormat="1" ht="52.5" customHeight="1">
      <c r="A4" s="240"/>
      <c r="B4" s="240"/>
      <c r="C4" s="234" t="s">
        <v>73</v>
      </c>
      <c r="D4" s="232" t="s">
        <v>113</v>
      </c>
      <c r="E4" s="232" t="s">
        <v>120</v>
      </c>
      <c r="F4" s="232" t="s">
        <v>121</v>
      </c>
      <c r="G4" s="230" t="s">
        <v>75</v>
      </c>
      <c r="H4" s="231"/>
      <c r="I4" s="234" t="s">
        <v>73</v>
      </c>
      <c r="J4" s="232" t="s">
        <v>113</v>
      </c>
      <c r="K4" s="232" t="s">
        <v>120</v>
      </c>
      <c r="L4" s="232" t="s">
        <v>121</v>
      </c>
      <c r="M4" s="230" t="s">
        <v>75</v>
      </c>
      <c r="N4" s="231"/>
      <c r="Q4" s="47"/>
    </row>
    <row r="5" spans="1:19" s="46" customFormat="1" ht="49.5" customHeight="1" thickBot="1">
      <c r="A5" s="241"/>
      <c r="B5" s="241"/>
      <c r="C5" s="235"/>
      <c r="D5" s="233"/>
      <c r="E5" s="233"/>
      <c r="F5" s="233"/>
      <c r="G5" s="48" t="s">
        <v>11</v>
      </c>
      <c r="H5" s="152" t="s">
        <v>119</v>
      </c>
      <c r="I5" s="235"/>
      <c r="J5" s="233"/>
      <c r="K5" s="233"/>
      <c r="L5" s="233"/>
      <c r="M5" s="48" t="s">
        <v>11</v>
      </c>
      <c r="N5" s="152" t="s">
        <v>119</v>
      </c>
      <c r="P5" s="49"/>
      <c r="Q5" s="49"/>
      <c r="R5" s="50"/>
      <c r="S5" s="50"/>
    </row>
    <row r="6" spans="1:19" s="57" customFormat="1" ht="25.2" customHeight="1" thickBot="1">
      <c r="A6" s="51">
        <v>1</v>
      </c>
      <c r="B6" s="52" t="s">
        <v>71</v>
      </c>
      <c r="C6" s="153">
        <v>29022.2</v>
      </c>
      <c r="D6" s="154">
        <v>4839.2</v>
      </c>
      <c r="E6" s="154">
        <v>4839.2</v>
      </c>
      <c r="F6" s="155">
        <f>E6/C6*100</f>
        <v>16.674132216027729</v>
      </c>
      <c r="G6" s="155">
        <f>E6/D6*100</f>
        <v>100</v>
      </c>
      <c r="H6" s="156">
        <f>E6-D6</f>
        <v>0</v>
      </c>
      <c r="I6" s="153"/>
      <c r="J6" s="154"/>
      <c r="K6" s="157"/>
      <c r="L6" s="158"/>
      <c r="M6" s="158"/>
      <c r="N6" s="159"/>
      <c r="O6" s="53"/>
      <c r="P6" s="54"/>
      <c r="Q6" s="55"/>
      <c r="R6" s="56"/>
      <c r="S6" s="56"/>
    </row>
    <row r="7" spans="1:19" s="57" customFormat="1" ht="24.9" customHeight="1">
      <c r="A7" s="58">
        <v>2</v>
      </c>
      <c r="B7" s="59" t="s">
        <v>13</v>
      </c>
      <c r="C7" s="160"/>
      <c r="D7" s="161"/>
      <c r="E7" s="161"/>
      <c r="F7" s="162"/>
      <c r="G7" s="162"/>
      <c r="H7" s="163"/>
      <c r="I7" s="160">
        <v>224630.1</v>
      </c>
      <c r="J7" s="161">
        <f>14796.1+22642</f>
        <v>37438.1</v>
      </c>
      <c r="K7" s="164">
        <v>37438.1</v>
      </c>
      <c r="L7" s="162">
        <f>K7/I7*100</f>
        <v>16.666555372588089</v>
      </c>
      <c r="M7" s="162">
        <f>K7/J7*100</f>
        <v>100</v>
      </c>
      <c r="N7" s="163">
        <f>K7-J7</f>
        <v>0</v>
      </c>
      <c r="O7" s="53"/>
      <c r="P7" s="54"/>
      <c r="Q7" s="55"/>
      <c r="R7" s="56"/>
      <c r="S7" s="56"/>
    </row>
    <row r="8" spans="1:19" s="66" customFormat="1" ht="24.9" customHeight="1">
      <c r="A8" s="60">
        <v>3</v>
      </c>
      <c r="B8" s="61" t="s">
        <v>14</v>
      </c>
      <c r="C8" s="165">
        <v>1923.5</v>
      </c>
      <c r="D8" s="166">
        <v>320.5</v>
      </c>
      <c r="E8" s="166">
        <v>320.5</v>
      </c>
      <c r="F8" s="167">
        <f>E8/C8*100</f>
        <v>16.662334286456979</v>
      </c>
      <c r="G8" s="167">
        <f>E8/D8*100</f>
        <v>100</v>
      </c>
      <c r="H8" s="168">
        <f>E8-D8</f>
        <v>0</v>
      </c>
      <c r="I8" s="165"/>
      <c r="J8" s="166"/>
      <c r="K8" s="169"/>
      <c r="L8" s="170"/>
      <c r="M8" s="170"/>
      <c r="N8" s="171"/>
      <c r="O8" s="62"/>
      <c r="P8" s="63"/>
      <c r="Q8" s="64"/>
      <c r="R8" s="65"/>
      <c r="S8" s="65"/>
    </row>
    <row r="9" spans="1:19" s="57" customFormat="1" ht="24.9" customHeight="1">
      <c r="A9" s="60">
        <v>4</v>
      </c>
      <c r="B9" s="61" t="s">
        <v>15</v>
      </c>
      <c r="C9" s="165">
        <v>21243.3</v>
      </c>
      <c r="D9" s="166">
        <v>3540.3</v>
      </c>
      <c r="E9" s="166">
        <v>3540.3</v>
      </c>
      <c r="F9" s="167">
        <f>E9/C9*100</f>
        <v>16.665489825027187</v>
      </c>
      <c r="G9" s="167">
        <f>E9/D9*100</f>
        <v>100</v>
      </c>
      <c r="H9" s="168">
        <f>E9-D9</f>
        <v>0</v>
      </c>
      <c r="I9" s="165"/>
      <c r="J9" s="166"/>
      <c r="K9" s="169"/>
      <c r="L9" s="170"/>
      <c r="M9" s="170"/>
      <c r="N9" s="171"/>
      <c r="O9" s="53"/>
      <c r="P9" s="54"/>
      <c r="Q9" s="55"/>
      <c r="R9" s="56"/>
      <c r="S9" s="56"/>
    </row>
    <row r="10" spans="1:19" s="57" customFormat="1" ht="24.9" customHeight="1">
      <c r="A10" s="60">
        <v>5</v>
      </c>
      <c r="B10" s="67" t="s">
        <v>16</v>
      </c>
      <c r="C10" s="165"/>
      <c r="D10" s="166">
        <v>0</v>
      </c>
      <c r="E10" s="166">
        <v>0</v>
      </c>
      <c r="F10" s="167"/>
      <c r="G10" s="167"/>
      <c r="H10" s="168"/>
      <c r="I10" s="165">
        <v>1350.8</v>
      </c>
      <c r="J10" s="166">
        <f>89+135.8</f>
        <v>224.8</v>
      </c>
      <c r="K10" s="169">
        <v>224.8</v>
      </c>
      <c r="L10" s="170">
        <f>K10/I10*100</f>
        <v>16.641989931892212</v>
      </c>
      <c r="M10" s="170">
        <f>K10/J10*100</f>
        <v>100</v>
      </c>
      <c r="N10" s="171">
        <f>K10-J10</f>
        <v>0</v>
      </c>
      <c r="O10" s="53"/>
      <c r="P10" s="54"/>
      <c r="Q10" s="55"/>
      <c r="R10" s="56"/>
      <c r="S10" s="56"/>
    </row>
    <row r="11" spans="1:19" s="57" customFormat="1" ht="24.9" customHeight="1">
      <c r="A11" s="60">
        <v>6</v>
      </c>
      <c r="B11" s="67" t="s">
        <v>67</v>
      </c>
      <c r="C11" s="165">
        <v>6654.8</v>
      </c>
      <c r="D11" s="166">
        <v>1108.8</v>
      </c>
      <c r="E11" s="166">
        <v>1108.8</v>
      </c>
      <c r="F11" s="167">
        <f>E11/C11*100</f>
        <v>16.661657750796415</v>
      </c>
      <c r="G11" s="167">
        <f>E11/D11*100</f>
        <v>100</v>
      </c>
      <c r="H11" s="168">
        <f>E11-D11</f>
        <v>0</v>
      </c>
      <c r="I11" s="165"/>
      <c r="J11" s="166"/>
      <c r="K11" s="169"/>
      <c r="L11" s="170"/>
      <c r="M11" s="170"/>
      <c r="N11" s="171"/>
      <c r="O11" s="53"/>
      <c r="P11" s="54"/>
      <c r="Q11" s="55"/>
      <c r="R11" s="56"/>
      <c r="S11" s="56"/>
    </row>
    <row r="12" spans="1:19" s="57" customFormat="1" ht="24.9" customHeight="1">
      <c r="A12" s="60">
        <v>7</v>
      </c>
      <c r="B12" s="61" t="s">
        <v>18</v>
      </c>
      <c r="C12" s="165"/>
      <c r="D12" s="166">
        <v>0</v>
      </c>
      <c r="E12" s="166">
        <v>0</v>
      </c>
      <c r="F12" s="167"/>
      <c r="G12" s="167"/>
      <c r="H12" s="168"/>
      <c r="I12" s="165"/>
      <c r="J12" s="166"/>
      <c r="K12" s="169"/>
      <c r="L12" s="170"/>
      <c r="M12" s="170"/>
      <c r="N12" s="171"/>
      <c r="O12" s="53"/>
      <c r="P12" s="54"/>
      <c r="Q12" s="55"/>
      <c r="R12" s="56"/>
      <c r="S12" s="56"/>
    </row>
    <row r="13" spans="1:19" s="57" customFormat="1" ht="24.9" customHeight="1">
      <c r="A13" s="60">
        <v>8</v>
      </c>
      <c r="B13" s="61" t="s">
        <v>19</v>
      </c>
      <c r="C13" s="165"/>
      <c r="D13" s="166">
        <v>0</v>
      </c>
      <c r="E13" s="166">
        <v>0</v>
      </c>
      <c r="F13" s="167"/>
      <c r="G13" s="167"/>
      <c r="H13" s="168"/>
      <c r="I13" s="165"/>
      <c r="J13" s="166"/>
      <c r="K13" s="169"/>
      <c r="L13" s="170"/>
      <c r="M13" s="170"/>
      <c r="N13" s="171"/>
      <c r="O13" s="53"/>
      <c r="P13" s="54"/>
      <c r="Q13" s="55"/>
      <c r="R13" s="56"/>
      <c r="S13" s="56"/>
    </row>
    <row r="14" spans="1:19" s="57" customFormat="1" ht="24.9" customHeight="1">
      <c r="A14" s="60">
        <v>9</v>
      </c>
      <c r="B14" s="67" t="s">
        <v>72</v>
      </c>
      <c r="C14" s="165"/>
      <c r="D14" s="166">
        <v>0</v>
      </c>
      <c r="E14" s="166">
        <v>0</v>
      </c>
      <c r="F14" s="167"/>
      <c r="G14" s="167"/>
      <c r="H14" s="168"/>
      <c r="I14" s="165"/>
      <c r="J14" s="166"/>
      <c r="K14" s="169"/>
      <c r="L14" s="170"/>
      <c r="M14" s="170"/>
      <c r="N14" s="171"/>
      <c r="O14" s="53"/>
      <c r="P14" s="54"/>
      <c r="Q14" s="55"/>
      <c r="R14" s="56"/>
      <c r="S14" s="56"/>
    </row>
    <row r="15" spans="1:19" s="57" customFormat="1" ht="24.9" customHeight="1" thickBot="1">
      <c r="A15" s="68">
        <v>10</v>
      </c>
      <c r="B15" s="172" t="s">
        <v>21</v>
      </c>
      <c r="C15" s="173">
        <v>3373.8</v>
      </c>
      <c r="D15" s="174">
        <v>561.79999999999995</v>
      </c>
      <c r="E15" s="174">
        <v>561.79999999999995</v>
      </c>
      <c r="F15" s="158">
        <f t="shared" ref="F15:F22" si="0">E15/C15*100</f>
        <v>16.651846582488584</v>
      </c>
      <c r="G15" s="158">
        <f t="shared" ref="G15:G22" si="1">E15/D15*100</f>
        <v>100</v>
      </c>
      <c r="H15" s="159">
        <f t="shared" ref="H15:H22" si="2">E15-D15</f>
        <v>0</v>
      </c>
      <c r="I15" s="173"/>
      <c r="J15" s="174"/>
      <c r="K15" s="157"/>
      <c r="L15" s="175"/>
      <c r="M15" s="175"/>
      <c r="N15" s="176"/>
      <c r="O15" s="53"/>
      <c r="P15" s="54"/>
      <c r="Q15" s="55"/>
      <c r="R15" s="56"/>
      <c r="S15" s="56"/>
    </row>
    <row r="16" spans="1:19" s="57" customFormat="1" ht="24.9" customHeight="1">
      <c r="A16" s="58">
        <v>11</v>
      </c>
      <c r="B16" s="59" t="s">
        <v>22</v>
      </c>
      <c r="C16" s="160">
        <v>7904.1</v>
      </c>
      <c r="D16" s="161">
        <v>1317.1</v>
      </c>
      <c r="E16" s="161">
        <v>1317.1</v>
      </c>
      <c r="F16" s="162">
        <f t="shared" si="0"/>
        <v>16.663503751217721</v>
      </c>
      <c r="G16" s="162">
        <f t="shared" si="1"/>
        <v>100</v>
      </c>
      <c r="H16" s="163">
        <f t="shared" si="2"/>
        <v>0</v>
      </c>
      <c r="I16" s="160"/>
      <c r="J16" s="161"/>
      <c r="K16" s="164"/>
      <c r="L16" s="162"/>
      <c r="M16" s="162"/>
      <c r="N16" s="163"/>
      <c r="O16" s="53"/>
      <c r="P16" s="54"/>
      <c r="Q16" s="55"/>
      <c r="R16" s="56"/>
      <c r="S16" s="56"/>
    </row>
    <row r="17" spans="1:19" s="57" customFormat="1" ht="24.9" customHeight="1">
      <c r="A17" s="60">
        <v>12</v>
      </c>
      <c r="B17" s="61" t="s">
        <v>23</v>
      </c>
      <c r="C17" s="165">
        <v>14569.1</v>
      </c>
      <c r="D17" s="166">
        <v>2428.1</v>
      </c>
      <c r="E17" s="166">
        <v>2428.1</v>
      </c>
      <c r="F17" s="167">
        <f t="shared" si="0"/>
        <v>16.666094679836092</v>
      </c>
      <c r="G17" s="167">
        <f t="shared" si="1"/>
        <v>100</v>
      </c>
      <c r="H17" s="168">
        <f t="shared" si="2"/>
        <v>0</v>
      </c>
      <c r="I17" s="165"/>
      <c r="J17" s="166"/>
      <c r="K17" s="169"/>
      <c r="L17" s="170"/>
      <c r="M17" s="170"/>
      <c r="N17" s="171"/>
      <c r="O17" s="53"/>
      <c r="P17" s="54"/>
      <c r="Q17" s="55"/>
      <c r="R17" s="56"/>
      <c r="S17" s="56"/>
    </row>
    <row r="18" spans="1:19" s="57" customFormat="1" ht="24.9" customHeight="1">
      <c r="A18" s="60">
        <v>13</v>
      </c>
      <c r="B18" s="67" t="s">
        <v>24</v>
      </c>
      <c r="C18" s="165">
        <v>17303.2</v>
      </c>
      <c r="D18" s="166">
        <v>2884.2</v>
      </c>
      <c r="E18" s="166">
        <v>2884.2</v>
      </c>
      <c r="F18" s="167">
        <f t="shared" si="0"/>
        <v>16.668593092607146</v>
      </c>
      <c r="G18" s="167">
        <f t="shared" si="1"/>
        <v>100</v>
      </c>
      <c r="H18" s="168">
        <f t="shared" si="2"/>
        <v>0</v>
      </c>
      <c r="I18" s="165"/>
      <c r="J18" s="166"/>
      <c r="K18" s="169"/>
      <c r="L18" s="170"/>
      <c r="M18" s="170"/>
      <c r="N18" s="171"/>
      <c r="O18" s="53"/>
      <c r="P18" s="54"/>
      <c r="Q18" s="55"/>
      <c r="R18" s="56"/>
      <c r="S18" s="56"/>
    </row>
    <row r="19" spans="1:19" s="57" customFormat="1" ht="24.9" customHeight="1">
      <c r="A19" s="60">
        <v>14</v>
      </c>
      <c r="B19" s="67" t="s">
        <v>25</v>
      </c>
      <c r="C19" s="165">
        <v>40923.699999999997</v>
      </c>
      <c r="D19" s="166">
        <v>6820.7</v>
      </c>
      <c r="E19" s="166">
        <v>6820.7</v>
      </c>
      <c r="F19" s="167">
        <f t="shared" si="0"/>
        <v>16.666870297651485</v>
      </c>
      <c r="G19" s="167">
        <f t="shared" si="1"/>
        <v>100</v>
      </c>
      <c r="H19" s="168">
        <f t="shared" si="2"/>
        <v>0</v>
      </c>
      <c r="I19" s="165"/>
      <c r="J19" s="166"/>
      <c r="K19" s="169"/>
      <c r="L19" s="170"/>
      <c r="M19" s="170"/>
      <c r="N19" s="171"/>
      <c r="O19" s="53"/>
      <c r="P19" s="54"/>
      <c r="Q19" s="55"/>
      <c r="R19" s="56"/>
      <c r="S19" s="56"/>
    </row>
    <row r="20" spans="1:19" s="57" customFormat="1" ht="24.9" customHeight="1">
      <c r="A20" s="60">
        <v>15</v>
      </c>
      <c r="B20" s="61" t="s">
        <v>26</v>
      </c>
      <c r="C20" s="165">
        <v>12098.6</v>
      </c>
      <c r="D20" s="166">
        <v>2016.6</v>
      </c>
      <c r="E20" s="166">
        <v>2016.6</v>
      </c>
      <c r="F20" s="167">
        <f t="shared" si="0"/>
        <v>16.668044236523233</v>
      </c>
      <c r="G20" s="167">
        <f t="shared" si="1"/>
        <v>100</v>
      </c>
      <c r="H20" s="168">
        <f t="shared" si="2"/>
        <v>0</v>
      </c>
      <c r="I20" s="165"/>
      <c r="J20" s="166"/>
      <c r="K20" s="169"/>
      <c r="L20" s="170"/>
      <c r="M20" s="170"/>
      <c r="N20" s="171"/>
      <c r="O20" s="53"/>
      <c r="P20" s="54"/>
      <c r="Q20" s="55"/>
      <c r="R20" s="56"/>
      <c r="S20" s="56"/>
    </row>
    <row r="21" spans="1:19" s="57" customFormat="1" ht="24.9" customHeight="1">
      <c r="A21" s="60">
        <v>16</v>
      </c>
      <c r="B21" s="61" t="s">
        <v>27</v>
      </c>
      <c r="C21" s="165">
        <v>41137.599999999999</v>
      </c>
      <c r="D21" s="166">
        <v>6856.6</v>
      </c>
      <c r="E21" s="166">
        <v>6856.6</v>
      </c>
      <c r="F21" s="167">
        <f t="shared" si="0"/>
        <v>16.667476955388747</v>
      </c>
      <c r="G21" s="167">
        <f t="shared" si="1"/>
        <v>100</v>
      </c>
      <c r="H21" s="168">
        <f t="shared" si="2"/>
        <v>0</v>
      </c>
      <c r="I21" s="165"/>
      <c r="J21" s="166"/>
      <c r="K21" s="169"/>
      <c r="L21" s="170"/>
      <c r="M21" s="170"/>
      <c r="N21" s="171"/>
      <c r="O21" s="53"/>
      <c r="P21" s="54"/>
      <c r="Q21" s="55"/>
      <c r="R21" s="56"/>
      <c r="S21" s="56"/>
    </row>
    <row r="22" spans="1:19" s="57" customFormat="1" ht="24.9" customHeight="1">
      <c r="A22" s="60">
        <v>17</v>
      </c>
      <c r="B22" s="67" t="s">
        <v>28</v>
      </c>
      <c r="C22" s="165">
        <v>16472.5</v>
      </c>
      <c r="D22" s="166">
        <v>2745.5</v>
      </c>
      <c r="E22" s="166">
        <v>2745.5</v>
      </c>
      <c r="F22" s="167">
        <f t="shared" si="0"/>
        <v>16.66717256032782</v>
      </c>
      <c r="G22" s="167">
        <f t="shared" si="1"/>
        <v>100</v>
      </c>
      <c r="H22" s="168">
        <f t="shared" si="2"/>
        <v>0</v>
      </c>
      <c r="I22" s="165"/>
      <c r="J22" s="166"/>
      <c r="K22" s="169"/>
      <c r="L22" s="170"/>
      <c r="M22" s="170"/>
      <c r="N22" s="171"/>
      <c r="O22" s="53"/>
      <c r="P22" s="54"/>
      <c r="Q22" s="55"/>
      <c r="R22" s="56"/>
      <c r="S22" s="56"/>
    </row>
    <row r="23" spans="1:19" s="57" customFormat="1" ht="24.9" customHeight="1">
      <c r="A23" s="60">
        <v>18</v>
      </c>
      <c r="B23" s="61" t="s">
        <v>29</v>
      </c>
      <c r="C23" s="165"/>
      <c r="D23" s="166">
        <v>0</v>
      </c>
      <c r="E23" s="166">
        <v>0</v>
      </c>
      <c r="F23" s="167"/>
      <c r="G23" s="167"/>
      <c r="H23" s="168"/>
      <c r="I23" s="165"/>
      <c r="J23" s="166"/>
      <c r="K23" s="169"/>
      <c r="L23" s="170"/>
      <c r="M23" s="170"/>
      <c r="N23" s="171"/>
      <c r="O23" s="53"/>
      <c r="P23" s="54"/>
      <c r="Q23" s="55"/>
      <c r="R23" s="56"/>
      <c r="S23" s="56"/>
    </row>
    <row r="24" spans="1:19" s="57" customFormat="1" ht="24.9" customHeight="1">
      <c r="A24" s="60">
        <v>19</v>
      </c>
      <c r="B24" s="67" t="s">
        <v>30</v>
      </c>
      <c r="C24" s="165">
        <v>21200.1</v>
      </c>
      <c r="D24" s="166">
        <v>3533.1</v>
      </c>
      <c r="E24" s="166">
        <v>3533.1</v>
      </c>
      <c r="F24" s="167">
        <f t="shared" ref="F24:F30" si="3">E24/C24*100</f>
        <v>16.6654874269461</v>
      </c>
      <c r="G24" s="167">
        <f t="shared" ref="G24:G30" si="4">E24/D24*100</f>
        <v>100</v>
      </c>
      <c r="H24" s="168">
        <f t="shared" ref="H24:H30" si="5">E24-D24</f>
        <v>0</v>
      </c>
      <c r="I24" s="165"/>
      <c r="J24" s="166"/>
      <c r="K24" s="169"/>
      <c r="L24" s="170"/>
      <c r="M24" s="170"/>
      <c r="N24" s="171"/>
      <c r="O24" s="53"/>
      <c r="P24" s="54"/>
      <c r="Q24" s="55"/>
      <c r="R24" s="56"/>
      <c r="S24" s="56"/>
    </row>
    <row r="25" spans="1:19" s="57" customFormat="1" ht="24.9" customHeight="1">
      <c r="A25" s="60">
        <v>20</v>
      </c>
      <c r="B25" s="67" t="s">
        <v>31</v>
      </c>
      <c r="C25" s="165">
        <v>9885.7999999999993</v>
      </c>
      <c r="D25" s="166">
        <v>1647.8</v>
      </c>
      <c r="E25" s="166">
        <v>1647.8</v>
      </c>
      <c r="F25" s="167">
        <f t="shared" si="3"/>
        <v>16.668352586538269</v>
      </c>
      <c r="G25" s="167">
        <f t="shared" si="4"/>
        <v>100</v>
      </c>
      <c r="H25" s="168">
        <f t="shared" si="5"/>
        <v>0</v>
      </c>
      <c r="I25" s="165"/>
      <c r="J25" s="166"/>
      <c r="K25" s="169"/>
      <c r="L25" s="170"/>
      <c r="M25" s="170"/>
      <c r="N25" s="171"/>
      <c r="O25" s="53"/>
      <c r="P25" s="54"/>
      <c r="Q25" s="55"/>
      <c r="R25" s="56"/>
      <c r="S25" s="56"/>
    </row>
    <row r="26" spans="1:19" s="57" customFormat="1" ht="24.9" customHeight="1">
      <c r="A26" s="60">
        <v>21</v>
      </c>
      <c r="B26" s="61" t="s">
        <v>32</v>
      </c>
      <c r="C26" s="165">
        <v>11620.9</v>
      </c>
      <c r="D26" s="166">
        <v>1936.9</v>
      </c>
      <c r="E26" s="166">
        <v>1936.9</v>
      </c>
      <c r="F26" s="167">
        <f t="shared" si="3"/>
        <v>16.667383765457068</v>
      </c>
      <c r="G26" s="167">
        <f t="shared" si="4"/>
        <v>100</v>
      </c>
      <c r="H26" s="168">
        <f t="shared" si="5"/>
        <v>0</v>
      </c>
      <c r="I26" s="165"/>
      <c r="J26" s="166"/>
      <c r="K26" s="169"/>
      <c r="L26" s="170"/>
      <c r="M26" s="170"/>
      <c r="N26" s="171"/>
      <c r="O26" s="53"/>
      <c r="P26" s="54"/>
      <c r="Q26" s="55"/>
      <c r="R26" s="56"/>
      <c r="S26" s="56"/>
    </row>
    <row r="27" spans="1:19" s="57" customFormat="1" ht="24.9" customHeight="1">
      <c r="A27" s="60">
        <v>22</v>
      </c>
      <c r="B27" s="67" t="s">
        <v>33</v>
      </c>
      <c r="C27" s="165">
        <v>21062</v>
      </c>
      <c r="D27" s="166">
        <v>3510</v>
      </c>
      <c r="E27" s="166">
        <v>3510</v>
      </c>
      <c r="F27" s="167">
        <f t="shared" si="3"/>
        <v>16.665084037603268</v>
      </c>
      <c r="G27" s="167">
        <f t="shared" si="4"/>
        <v>100</v>
      </c>
      <c r="H27" s="168">
        <f t="shared" si="5"/>
        <v>0</v>
      </c>
      <c r="I27" s="165"/>
      <c r="J27" s="166"/>
      <c r="K27" s="169"/>
      <c r="L27" s="170"/>
      <c r="M27" s="170"/>
      <c r="N27" s="171"/>
      <c r="O27" s="53"/>
      <c r="P27" s="54"/>
      <c r="Q27" s="55"/>
      <c r="R27" s="56"/>
      <c r="S27" s="56"/>
    </row>
    <row r="28" spans="1:19" s="57" customFormat="1" ht="24.9" customHeight="1">
      <c r="A28" s="60">
        <v>23</v>
      </c>
      <c r="B28" s="67" t="s">
        <v>34</v>
      </c>
      <c r="C28" s="165">
        <v>13934.3</v>
      </c>
      <c r="D28" s="166">
        <v>2322.3000000000002</v>
      </c>
      <c r="E28" s="166">
        <v>2322.3000000000002</v>
      </c>
      <c r="F28" s="167">
        <f t="shared" si="3"/>
        <v>16.666068622033404</v>
      </c>
      <c r="G28" s="167">
        <f t="shared" si="4"/>
        <v>100</v>
      </c>
      <c r="H28" s="168">
        <f t="shared" si="5"/>
        <v>0</v>
      </c>
      <c r="I28" s="165"/>
      <c r="J28" s="166"/>
      <c r="K28" s="169"/>
      <c r="L28" s="170"/>
      <c r="M28" s="170"/>
      <c r="N28" s="171"/>
      <c r="O28" s="53"/>
      <c r="P28" s="54"/>
      <c r="Q28" s="55"/>
      <c r="R28" s="56"/>
      <c r="S28" s="56"/>
    </row>
    <row r="29" spans="1:19" s="57" customFormat="1" ht="24.9" customHeight="1">
      <c r="A29" s="60">
        <v>24</v>
      </c>
      <c r="B29" s="61" t="s">
        <v>35</v>
      </c>
      <c r="C29" s="165">
        <v>17777.599999999999</v>
      </c>
      <c r="D29" s="166">
        <v>2962.6</v>
      </c>
      <c r="E29" s="166">
        <v>2962.6</v>
      </c>
      <c r="F29" s="167">
        <f t="shared" si="3"/>
        <v>16.664791647916481</v>
      </c>
      <c r="G29" s="167">
        <f t="shared" si="4"/>
        <v>100</v>
      </c>
      <c r="H29" s="168">
        <f t="shared" si="5"/>
        <v>0</v>
      </c>
      <c r="I29" s="165"/>
      <c r="J29" s="166"/>
      <c r="K29" s="169"/>
      <c r="L29" s="170"/>
      <c r="M29" s="170"/>
      <c r="N29" s="171"/>
      <c r="O29" s="53"/>
      <c r="P29" s="54"/>
      <c r="Q29" s="55"/>
      <c r="R29" s="56"/>
      <c r="S29" s="56"/>
    </row>
    <row r="30" spans="1:19" s="57" customFormat="1" ht="24.9" customHeight="1">
      <c r="A30" s="60">
        <v>25</v>
      </c>
      <c r="B30" s="61" t="s">
        <v>36</v>
      </c>
      <c r="C30" s="165">
        <v>13586.3</v>
      </c>
      <c r="D30" s="166">
        <v>2264.3000000000002</v>
      </c>
      <c r="E30" s="166">
        <v>2264.3000000000002</v>
      </c>
      <c r="F30" s="167">
        <f t="shared" si="3"/>
        <v>16.666053303695634</v>
      </c>
      <c r="G30" s="167">
        <f t="shared" si="4"/>
        <v>100</v>
      </c>
      <c r="H30" s="168">
        <f t="shared" si="5"/>
        <v>0</v>
      </c>
      <c r="I30" s="165"/>
      <c r="J30" s="166"/>
      <c r="K30" s="169"/>
      <c r="L30" s="170"/>
      <c r="M30" s="170"/>
      <c r="N30" s="171"/>
      <c r="O30" s="53"/>
      <c r="P30" s="54"/>
      <c r="Q30" s="55"/>
      <c r="R30" s="56"/>
      <c r="S30" s="56"/>
    </row>
    <row r="31" spans="1:19" s="57" customFormat="1" ht="24.9" customHeight="1">
      <c r="A31" s="60">
        <v>26</v>
      </c>
      <c r="B31" s="67" t="s">
        <v>37</v>
      </c>
      <c r="C31" s="165"/>
      <c r="D31" s="166">
        <v>0</v>
      </c>
      <c r="E31" s="166">
        <v>0</v>
      </c>
      <c r="F31" s="167"/>
      <c r="G31" s="167"/>
      <c r="H31" s="168"/>
      <c r="I31" s="165"/>
      <c r="J31" s="166"/>
      <c r="K31" s="169"/>
      <c r="L31" s="170"/>
      <c r="M31" s="170"/>
      <c r="N31" s="171"/>
      <c r="O31" s="53"/>
      <c r="P31" s="54"/>
      <c r="Q31" s="55"/>
      <c r="R31" s="56"/>
      <c r="S31" s="56"/>
    </row>
    <row r="32" spans="1:19" s="57" customFormat="1" ht="24.9" customHeight="1">
      <c r="A32" s="60">
        <v>27</v>
      </c>
      <c r="B32" s="69" t="s">
        <v>38</v>
      </c>
      <c r="C32" s="165">
        <v>32208.5</v>
      </c>
      <c r="D32" s="166">
        <v>5368.5</v>
      </c>
      <c r="E32" s="166">
        <v>5368.5</v>
      </c>
      <c r="F32" s="167">
        <f>E32/C32*100</f>
        <v>16.667960321033267</v>
      </c>
      <c r="G32" s="167">
        <f>E32/D32*100</f>
        <v>100</v>
      </c>
      <c r="H32" s="168">
        <f>E32-D32</f>
        <v>0</v>
      </c>
      <c r="I32" s="165"/>
      <c r="J32" s="166"/>
      <c r="K32" s="169"/>
      <c r="L32" s="170"/>
      <c r="M32" s="170"/>
      <c r="N32" s="171"/>
      <c r="O32" s="53"/>
      <c r="P32" s="54"/>
      <c r="Q32" s="55"/>
      <c r="R32" s="56"/>
      <c r="S32" s="56"/>
    </row>
    <row r="33" spans="1:19" s="57" customFormat="1" ht="24.9" customHeight="1">
      <c r="A33" s="60">
        <v>28</v>
      </c>
      <c r="B33" s="61" t="s">
        <v>39</v>
      </c>
      <c r="C33" s="165"/>
      <c r="D33" s="166">
        <v>0</v>
      </c>
      <c r="E33" s="166">
        <v>0</v>
      </c>
      <c r="F33" s="167"/>
      <c r="G33" s="167"/>
      <c r="H33" s="168"/>
      <c r="I33" s="165">
        <v>7761.8</v>
      </c>
      <c r="J33" s="166">
        <f>511.3+782.5</f>
        <v>1293.8</v>
      </c>
      <c r="K33" s="169">
        <v>1293.8</v>
      </c>
      <c r="L33" s="170">
        <f>K33/I33*100</f>
        <v>16.668813934912006</v>
      </c>
      <c r="M33" s="170">
        <f>K33/J33*100</f>
        <v>100</v>
      </c>
      <c r="N33" s="171">
        <f>K33-J33</f>
        <v>0</v>
      </c>
      <c r="O33" s="53"/>
      <c r="P33" s="54"/>
      <c r="Q33" s="55"/>
      <c r="R33" s="56"/>
      <c r="S33" s="56"/>
    </row>
    <row r="34" spans="1:19" s="57" customFormat="1" ht="24.9" customHeight="1">
      <c r="A34" s="60">
        <v>29</v>
      </c>
      <c r="B34" s="61" t="s">
        <v>40</v>
      </c>
      <c r="C34" s="177">
        <v>23512.1</v>
      </c>
      <c r="D34" s="178">
        <v>3919.1</v>
      </c>
      <c r="E34" s="178">
        <v>3919.1</v>
      </c>
      <c r="F34" s="170">
        <f t="shared" ref="F34:F45" si="6">E34/C34*100</f>
        <v>16.668438803849934</v>
      </c>
      <c r="G34" s="170">
        <f t="shared" ref="G34:G45" si="7">E34/D34*100</f>
        <v>100</v>
      </c>
      <c r="H34" s="171">
        <f t="shared" ref="H34:H45" si="8">E34-D34</f>
        <v>0</v>
      </c>
      <c r="I34" s="177"/>
      <c r="J34" s="178"/>
      <c r="K34" s="179"/>
      <c r="L34" s="170"/>
      <c r="M34" s="170"/>
      <c r="N34" s="171"/>
      <c r="O34" s="53"/>
      <c r="P34" s="54"/>
      <c r="Q34" s="55"/>
      <c r="R34" s="56"/>
      <c r="S34" s="56"/>
    </row>
    <row r="35" spans="1:19" s="57" customFormat="1" ht="24.9" customHeight="1" thickBot="1">
      <c r="A35" s="68">
        <v>30</v>
      </c>
      <c r="B35" s="70" t="s">
        <v>41</v>
      </c>
      <c r="C35" s="180">
        <v>5746.2</v>
      </c>
      <c r="D35" s="181">
        <v>957.2</v>
      </c>
      <c r="E35" s="181">
        <v>957.2</v>
      </c>
      <c r="F35" s="175">
        <f t="shared" si="6"/>
        <v>16.657965264000556</v>
      </c>
      <c r="G35" s="175">
        <f t="shared" si="7"/>
        <v>100</v>
      </c>
      <c r="H35" s="176">
        <f t="shared" si="8"/>
        <v>0</v>
      </c>
      <c r="I35" s="180"/>
      <c r="J35" s="181"/>
      <c r="K35" s="182"/>
      <c r="L35" s="175"/>
      <c r="M35" s="175"/>
      <c r="N35" s="176"/>
      <c r="O35" s="53"/>
      <c r="P35" s="54"/>
      <c r="Q35" s="55"/>
      <c r="R35" s="56"/>
      <c r="S35" s="56"/>
    </row>
    <row r="36" spans="1:19" s="57" customFormat="1" ht="24.9" customHeight="1">
      <c r="A36" s="58">
        <v>31</v>
      </c>
      <c r="B36" s="59" t="s">
        <v>42</v>
      </c>
      <c r="C36" s="160">
        <v>2327</v>
      </c>
      <c r="D36" s="161">
        <v>388</v>
      </c>
      <c r="E36" s="161">
        <v>388</v>
      </c>
      <c r="F36" s="162">
        <f t="shared" si="6"/>
        <v>16.673828964331758</v>
      </c>
      <c r="G36" s="162">
        <f t="shared" si="7"/>
        <v>100</v>
      </c>
      <c r="H36" s="163">
        <f t="shared" si="8"/>
        <v>0</v>
      </c>
      <c r="I36" s="160"/>
      <c r="J36" s="161"/>
      <c r="K36" s="164"/>
      <c r="L36" s="162"/>
      <c r="M36" s="162"/>
      <c r="N36" s="163"/>
      <c r="O36" s="53"/>
      <c r="P36" s="54"/>
      <c r="Q36" s="55"/>
      <c r="R36" s="56"/>
      <c r="S36" s="56"/>
    </row>
    <row r="37" spans="1:19" s="57" customFormat="1" ht="24.9" customHeight="1">
      <c r="A37" s="60">
        <v>32</v>
      </c>
      <c r="B37" s="61" t="s">
        <v>43</v>
      </c>
      <c r="C37" s="177">
        <v>2776.9</v>
      </c>
      <c r="D37" s="178">
        <v>462.9</v>
      </c>
      <c r="E37" s="178">
        <v>462.9</v>
      </c>
      <c r="F37" s="170">
        <f t="shared" si="6"/>
        <v>16.669667614966325</v>
      </c>
      <c r="G37" s="170">
        <f t="shared" si="7"/>
        <v>100</v>
      </c>
      <c r="H37" s="171">
        <f t="shared" si="8"/>
        <v>0</v>
      </c>
      <c r="I37" s="177"/>
      <c r="J37" s="178"/>
      <c r="K37" s="179"/>
      <c r="L37" s="170"/>
      <c r="M37" s="170"/>
      <c r="N37" s="171"/>
      <c r="O37" s="53"/>
      <c r="P37" s="54"/>
      <c r="Q37" s="55"/>
      <c r="R37" s="56"/>
      <c r="S37" s="56"/>
    </row>
    <row r="38" spans="1:19" s="57" customFormat="1" ht="24.9" customHeight="1">
      <c r="A38" s="60">
        <v>33</v>
      </c>
      <c r="B38" s="61" t="s">
        <v>44</v>
      </c>
      <c r="C38" s="177">
        <v>1715.3</v>
      </c>
      <c r="D38" s="178">
        <v>286.3</v>
      </c>
      <c r="E38" s="178">
        <v>286.3</v>
      </c>
      <c r="F38" s="170">
        <f t="shared" si="6"/>
        <v>16.690957849938787</v>
      </c>
      <c r="G38" s="170">
        <f t="shared" si="7"/>
        <v>100</v>
      </c>
      <c r="H38" s="171">
        <f t="shared" si="8"/>
        <v>0</v>
      </c>
      <c r="I38" s="177"/>
      <c r="J38" s="178"/>
      <c r="K38" s="179"/>
      <c r="L38" s="170"/>
      <c r="M38" s="170"/>
      <c r="N38" s="171"/>
      <c r="O38" s="53"/>
      <c r="P38" s="54"/>
      <c r="Q38" s="55"/>
      <c r="R38" s="56"/>
      <c r="S38" s="56"/>
    </row>
    <row r="39" spans="1:19" s="57" customFormat="1" ht="24.9" customHeight="1">
      <c r="A39" s="60">
        <v>34</v>
      </c>
      <c r="B39" s="61" t="s">
        <v>45</v>
      </c>
      <c r="C39" s="177">
        <v>3074.7</v>
      </c>
      <c r="D39" s="178">
        <v>512.70000000000005</v>
      </c>
      <c r="E39" s="178">
        <v>512.70000000000005</v>
      </c>
      <c r="F39" s="170">
        <f t="shared" si="6"/>
        <v>16.674797541223537</v>
      </c>
      <c r="G39" s="170">
        <f t="shared" si="7"/>
        <v>100</v>
      </c>
      <c r="H39" s="171">
        <f t="shared" si="8"/>
        <v>0</v>
      </c>
      <c r="I39" s="177"/>
      <c r="J39" s="178"/>
      <c r="K39" s="179"/>
      <c r="L39" s="170"/>
      <c r="M39" s="170"/>
      <c r="N39" s="171"/>
      <c r="O39" s="53"/>
      <c r="P39" s="54"/>
      <c r="Q39" s="55"/>
      <c r="R39" s="56"/>
      <c r="S39" s="56"/>
    </row>
    <row r="40" spans="1:19" s="57" customFormat="1" ht="24.9" customHeight="1">
      <c r="A40" s="60">
        <v>35</v>
      </c>
      <c r="B40" s="61" t="s">
        <v>46</v>
      </c>
      <c r="C40" s="177">
        <v>2328.5</v>
      </c>
      <c r="D40" s="178">
        <v>388.5</v>
      </c>
      <c r="E40" s="178">
        <v>388.5</v>
      </c>
      <c r="F40" s="170">
        <f t="shared" si="6"/>
        <v>16.684560876100495</v>
      </c>
      <c r="G40" s="170">
        <f t="shared" si="7"/>
        <v>100</v>
      </c>
      <c r="H40" s="171">
        <f t="shared" si="8"/>
        <v>0</v>
      </c>
      <c r="I40" s="177"/>
      <c r="J40" s="178"/>
      <c r="K40" s="179"/>
      <c r="L40" s="170"/>
      <c r="M40" s="170"/>
      <c r="N40" s="171"/>
      <c r="O40" s="53"/>
      <c r="P40" s="54"/>
      <c r="Q40" s="55"/>
      <c r="R40" s="56"/>
      <c r="S40" s="56"/>
    </row>
    <row r="41" spans="1:19" s="57" customFormat="1" ht="24.9" customHeight="1">
      <c r="A41" s="60">
        <v>36</v>
      </c>
      <c r="B41" s="61" t="s">
        <v>47</v>
      </c>
      <c r="C41" s="177">
        <v>2268.5</v>
      </c>
      <c r="D41" s="178">
        <v>378.5</v>
      </c>
      <c r="E41" s="178">
        <v>378.5</v>
      </c>
      <c r="F41" s="170">
        <f t="shared" si="6"/>
        <v>16.685034163544195</v>
      </c>
      <c r="G41" s="170">
        <f t="shared" si="7"/>
        <v>100</v>
      </c>
      <c r="H41" s="171">
        <f t="shared" si="8"/>
        <v>0</v>
      </c>
      <c r="I41" s="177"/>
      <c r="J41" s="178"/>
      <c r="K41" s="179"/>
      <c r="L41" s="170"/>
      <c r="M41" s="170"/>
      <c r="N41" s="171"/>
      <c r="O41" s="53"/>
      <c r="P41" s="54"/>
      <c r="Q41" s="55"/>
      <c r="R41" s="56"/>
      <c r="S41" s="56"/>
    </row>
    <row r="42" spans="1:19" s="57" customFormat="1" ht="24.9" customHeight="1">
      <c r="A42" s="60">
        <v>37</v>
      </c>
      <c r="B42" s="61" t="s">
        <v>48</v>
      </c>
      <c r="C42" s="177">
        <v>1470.4</v>
      </c>
      <c r="D42" s="178">
        <v>245.4</v>
      </c>
      <c r="E42" s="178">
        <v>245.4</v>
      </c>
      <c r="F42" s="170">
        <f t="shared" si="6"/>
        <v>16.689336235038084</v>
      </c>
      <c r="G42" s="170">
        <f t="shared" si="7"/>
        <v>100</v>
      </c>
      <c r="H42" s="171">
        <f t="shared" si="8"/>
        <v>0</v>
      </c>
      <c r="I42" s="177"/>
      <c r="J42" s="178"/>
      <c r="K42" s="179"/>
      <c r="L42" s="170"/>
      <c r="M42" s="170"/>
      <c r="N42" s="171"/>
      <c r="O42" s="53"/>
      <c r="P42" s="54"/>
      <c r="Q42" s="55"/>
      <c r="R42" s="56"/>
      <c r="S42" s="56"/>
    </row>
    <row r="43" spans="1:19" s="57" customFormat="1" ht="24.9" customHeight="1">
      <c r="A43" s="60">
        <v>38</v>
      </c>
      <c r="B43" s="61" t="s">
        <v>49</v>
      </c>
      <c r="C43" s="177">
        <v>994.8</v>
      </c>
      <c r="D43" s="178">
        <v>165.8</v>
      </c>
      <c r="E43" s="178">
        <v>165.8</v>
      </c>
      <c r="F43" s="170">
        <f t="shared" si="6"/>
        <v>16.666666666666668</v>
      </c>
      <c r="G43" s="170">
        <f t="shared" si="7"/>
        <v>100</v>
      </c>
      <c r="H43" s="171">
        <f t="shared" si="8"/>
        <v>0</v>
      </c>
      <c r="I43" s="177"/>
      <c r="J43" s="178"/>
      <c r="K43" s="179"/>
      <c r="L43" s="170"/>
      <c r="M43" s="170"/>
      <c r="N43" s="171"/>
      <c r="O43" s="53"/>
      <c r="P43" s="54"/>
      <c r="Q43" s="55"/>
      <c r="R43" s="56"/>
      <c r="S43" s="56"/>
    </row>
    <row r="44" spans="1:19" s="57" customFormat="1" ht="24.9" customHeight="1">
      <c r="A44" s="60">
        <v>39</v>
      </c>
      <c r="B44" s="61" t="s">
        <v>50</v>
      </c>
      <c r="C44" s="177">
        <v>2086.4</v>
      </c>
      <c r="D44" s="178">
        <v>347.4</v>
      </c>
      <c r="E44" s="178">
        <v>347.4</v>
      </c>
      <c r="F44" s="170">
        <f t="shared" si="6"/>
        <v>16.650690184049076</v>
      </c>
      <c r="G44" s="170">
        <f t="shared" si="7"/>
        <v>100</v>
      </c>
      <c r="H44" s="171">
        <f t="shared" si="8"/>
        <v>0</v>
      </c>
      <c r="I44" s="177"/>
      <c r="J44" s="178"/>
      <c r="K44" s="179"/>
      <c r="L44" s="170"/>
      <c r="M44" s="170"/>
      <c r="N44" s="171"/>
      <c r="O44" s="53"/>
      <c r="P44" s="54"/>
      <c r="Q44" s="55"/>
      <c r="R44" s="56"/>
      <c r="S44" s="56"/>
    </row>
    <row r="45" spans="1:19" s="57" customFormat="1" ht="24.9" customHeight="1">
      <c r="A45" s="60">
        <v>40</v>
      </c>
      <c r="B45" s="61" t="s">
        <v>51</v>
      </c>
      <c r="C45" s="177">
        <v>1402</v>
      </c>
      <c r="D45" s="178">
        <v>234</v>
      </c>
      <c r="E45" s="178">
        <v>234</v>
      </c>
      <c r="F45" s="170">
        <f t="shared" si="6"/>
        <v>16.690442225392296</v>
      </c>
      <c r="G45" s="170">
        <f t="shared" si="7"/>
        <v>100</v>
      </c>
      <c r="H45" s="171">
        <f t="shared" si="8"/>
        <v>0</v>
      </c>
      <c r="I45" s="177"/>
      <c r="J45" s="178"/>
      <c r="K45" s="179"/>
      <c r="L45" s="170"/>
      <c r="M45" s="170"/>
      <c r="N45" s="171"/>
      <c r="O45" s="53"/>
      <c r="P45" s="54"/>
      <c r="Q45" s="55"/>
      <c r="R45" s="56"/>
      <c r="S45" s="56"/>
    </row>
    <row r="46" spans="1:19" s="57" customFormat="1" ht="24.9" customHeight="1">
      <c r="A46" s="60">
        <v>41</v>
      </c>
      <c r="B46" s="61" t="s">
        <v>52</v>
      </c>
      <c r="C46" s="177"/>
      <c r="D46" s="178">
        <v>0</v>
      </c>
      <c r="E46" s="178">
        <v>0</v>
      </c>
      <c r="F46" s="170"/>
      <c r="G46" s="170"/>
      <c r="H46" s="171"/>
      <c r="I46" s="177"/>
      <c r="J46" s="178"/>
      <c r="K46" s="179"/>
      <c r="L46" s="170"/>
      <c r="M46" s="170"/>
      <c r="N46" s="171"/>
      <c r="O46" s="53"/>
      <c r="P46" s="54"/>
      <c r="Q46" s="55"/>
      <c r="R46" s="56"/>
      <c r="S46" s="56"/>
    </row>
    <row r="47" spans="1:19" s="57" customFormat="1" ht="24.9" customHeight="1">
      <c r="A47" s="60">
        <v>42</v>
      </c>
      <c r="B47" s="61" t="s">
        <v>53</v>
      </c>
      <c r="C47" s="177">
        <v>3794.3</v>
      </c>
      <c r="D47" s="178">
        <v>632.29999999999995</v>
      </c>
      <c r="E47" s="178">
        <v>632.29999999999995</v>
      </c>
      <c r="F47" s="170">
        <f t="shared" ref="F47:F58" si="9">E47/C47*100</f>
        <v>16.664470389795216</v>
      </c>
      <c r="G47" s="170">
        <f t="shared" ref="G47:G58" si="10">E47/D47*100</f>
        <v>100</v>
      </c>
      <c r="H47" s="171">
        <f t="shared" ref="H47:H58" si="11">E47-D47</f>
        <v>0</v>
      </c>
      <c r="I47" s="177"/>
      <c r="J47" s="178"/>
      <c r="K47" s="179"/>
      <c r="L47" s="170"/>
      <c r="M47" s="170"/>
      <c r="N47" s="171"/>
      <c r="O47" s="53"/>
      <c r="P47" s="54"/>
      <c r="Q47" s="55"/>
      <c r="R47" s="56"/>
      <c r="S47" s="56"/>
    </row>
    <row r="48" spans="1:19" s="57" customFormat="1" ht="24.9" customHeight="1">
      <c r="A48" s="60">
        <v>43</v>
      </c>
      <c r="B48" s="61" t="s">
        <v>54</v>
      </c>
      <c r="C48" s="177">
        <v>1384.7</v>
      </c>
      <c r="D48" s="178">
        <v>230.7</v>
      </c>
      <c r="E48" s="178">
        <v>230.7</v>
      </c>
      <c r="F48" s="170">
        <f t="shared" si="9"/>
        <v>16.660648515924027</v>
      </c>
      <c r="G48" s="170">
        <f t="shared" si="10"/>
        <v>100</v>
      </c>
      <c r="H48" s="171">
        <f t="shared" si="11"/>
        <v>0</v>
      </c>
      <c r="I48" s="177"/>
      <c r="J48" s="178"/>
      <c r="K48" s="179"/>
      <c r="L48" s="170"/>
      <c r="M48" s="170"/>
      <c r="N48" s="171"/>
      <c r="O48" s="53"/>
      <c r="P48" s="54"/>
      <c r="Q48" s="55"/>
      <c r="R48" s="56"/>
      <c r="S48" s="56"/>
    </row>
    <row r="49" spans="1:19" s="57" customFormat="1" ht="24.9" customHeight="1">
      <c r="A49" s="60">
        <v>44</v>
      </c>
      <c r="B49" s="61" t="s">
        <v>55</v>
      </c>
      <c r="C49" s="177">
        <v>3033.4</v>
      </c>
      <c r="D49" s="178">
        <v>505.4</v>
      </c>
      <c r="E49" s="178">
        <v>505.4</v>
      </c>
      <c r="F49" s="170">
        <f t="shared" si="9"/>
        <v>16.661172281927868</v>
      </c>
      <c r="G49" s="170">
        <f t="shared" si="10"/>
        <v>100</v>
      </c>
      <c r="H49" s="171">
        <f t="shared" si="11"/>
        <v>0</v>
      </c>
      <c r="I49" s="177"/>
      <c r="J49" s="178"/>
      <c r="K49" s="179"/>
      <c r="L49" s="170"/>
      <c r="M49" s="170"/>
      <c r="N49" s="171"/>
      <c r="O49" s="53"/>
      <c r="P49" s="54"/>
      <c r="Q49" s="55"/>
      <c r="R49" s="56"/>
      <c r="S49" s="56"/>
    </row>
    <row r="50" spans="1:19" s="57" customFormat="1" ht="24.9" customHeight="1">
      <c r="A50" s="60">
        <v>45</v>
      </c>
      <c r="B50" s="70" t="s">
        <v>56</v>
      </c>
      <c r="C50" s="180">
        <v>1756.8</v>
      </c>
      <c r="D50" s="181">
        <v>292.8</v>
      </c>
      <c r="E50" s="181">
        <v>292.8</v>
      </c>
      <c r="F50" s="170">
        <f t="shared" si="9"/>
        <v>16.666666666666668</v>
      </c>
      <c r="G50" s="170">
        <f t="shared" si="10"/>
        <v>100</v>
      </c>
      <c r="H50" s="171">
        <f t="shared" si="11"/>
        <v>0</v>
      </c>
      <c r="I50" s="180"/>
      <c r="J50" s="181"/>
      <c r="K50" s="182"/>
      <c r="L50" s="175"/>
      <c r="M50" s="175"/>
      <c r="N50" s="176"/>
      <c r="O50" s="53"/>
      <c r="P50" s="54"/>
      <c r="Q50" s="55"/>
      <c r="R50" s="56"/>
      <c r="S50" s="56"/>
    </row>
    <row r="51" spans="1:19" s="57" customFormat="1" ht="24.9" customHeight="1">
      <c r="A51" s="60">
        <v>46</v>
      </c>
      <c r="B51" s="70" t="s">
        <v>57</v>
      </c>
      <c r="C51" s="180">
        <v>9981.7000000000007</v>
      </c>
      <c r="D51" s="181">
        <v>1663.7</v>
      </c>
      <c r="E51" s="181">
        <v>1663.7</v>
      </c>
      <c r="F51" s="170">
        <f t="shared" si="9"/>
        <v>16.667501527795867</v>
      </c>
      <c r="G51" s="170">
        <f t="shared" si="10"/>
        <v>100</v>
      </c>
      <c r="H51" s="171">
        <f t="shared" si="11"/>
        <v>0</v>
      </c>
      <c r="I51" s="180"/>
      <c r="J51" s="181"/>
      <c r="K51" s="182"/>
      <c r="L51" s="175"/>
      <c r="M51" s="175"/>
      <c r="N51" s="176"/>
      <c r="O51" s="53"/>
      <c r="P51" s="54"/>
      <c r="Q51" s="55"/>
      <c r="R51" s="56"/>
      <c r="S51" s="56"/>
    </row>
    <row r="52" spans="1:19" s="57" customFormat="1" ht="24.9" customHeight="1">
      <c r="A52" s="60">
        <v>47</v>
      </c>
      <c r="B52" s="70" t="s">
        <v>58</v>
      </c>
      <c r="C52" s="180">
        <v>2337.1</v>
      </c>
      <c r="D52" s="181">
        <v>389.1</v>
      </c>
      <c r="E52" s="181">
        <v>389.1</v>
      </c>
      <c r="F52" s="170">
        <f t="shared" si="9"/>
        <v>16.648838303880879</v>
      </c>
      <c r="G52" s="170">
        <f t="shared" si="10"/>
        <v>100</v>
      </c>
      <c r="H52" s="171">
        <f t="shared" si="11"/>
        <v>0</v>
      </c>
      <c r="I52" s="180"/>
      <c r="J52" s="181"/>
      <c r="K52" s="182"/>
      <c r="L52" s="175"/>
      <c r="M52" s="175"/>
      <c r="N52" s="176"/>
      <c r="O52" s="53"/>
      <c r="P52" s="54"/>
      <c r="Q52" s="55"/>
      <c r="R52" s="56"/>
      <c r="S52" s="56"/>
    </row>
    <row r="53" spans="1:19" s="57" customFormat="1" ht="24.9" customHeight="1">
      <c r="A53" s="60">
        <v>48</v>
      </c>
      <c r="B53" s="70" t="s">
        <v>59</v>
      </c>
      <c r="C53" s="180">
        <v>5909.5</v>
      </c>
      <c r="D53" s="181">
        <v>984.5</v>
      </c>
      <c r="E53" s="181">
        <v>984.5</v>
      </c>
      <c r="F53" s="170">
        <f t="shared" si="9"/>
        <v>16.659615872747271</v>
      </c>
      <c r="G53" s="170">
        <f t="shared" si="10"/>
        <v>100</v>
      </c>
      <c r="H53" s="171">
        <f t="shared" si="11"/>
        <v>0</v>
      </c>
      <c r="I53" s="180"/>
      <c r="J53" s="181"/>
      <c r="K53" s="182"/>
      <c r="L53" s="175"/>
      <c r="M53" s="175"/>
      <c r="N53" s="176"/>
      <c r="O53" s="53"/>
      <c r="P53" s="54"/>
      <c r="Q53" s="55"/>
      <c r="R53" s="56"/>
      <c r="S53" s="56"/>
    </row>
    <row r="54" spans="1:19" s="57" customFormat="1" ht="24.9" customHeight="1">
      <c r="A54" s="60">
        <v>49</v>
      </c>
      <c r="B54" s="70" t="s">
        <v>60</v>
      </c>
      <c r="C54" s="180">
        <v>1246.3</v>
      </c>
      <c r="D54" s="181">
        <v>207.3</v>
      </c>
      <c r="E54" s="181">
        <v>207.3</v>
      </c>
      <c r="F54" s="170">
        <f t="shared" si="9"/>
        <v>16.633234373746291</v>
      </c>
      <c r="G54" s="170">
        <f t="shared" si="10"/>
        <v>100</v>
      </c>
      <c r="H54" s="171">
        <f t="shared" si="11"/>
        <v>0</v>
      </c>
      <c r="I54" s="180"/>
      <c r="J54" s="181"/>
      <c r="K54" s="182"/>
      <c r="L54" s="175"/>
      <c r="M54" s="175"/>
      <c r="N54" s="176"/>
      <c r="O54" s="53"/>
      <c r="P54" s="54"/>
      <c r="Q54" s="55"/>
      <c r="R54" s="56"/>
      <c r="S54" s="56"/>
    </row>
    <row r="55" spans="1:19" s="57" customFormat="1" ht="24.9" customHeight="1">
      <c r="A55" s="60">
        <v>50</v>
      </c>
      <c r="B55" s="70" t="s">
        <v>61</v>
      </c>
      <c r="C55" s="180">
        <v>4241.8</v>
      </c>
      <c r="D55" s="181">
        <v>706.8</v>
      </c>
      <c r="E55" s="181">
        <v>706.8</v>
      </c>
      <c r="F55" s="170">
        <f t="shared" si="9"/>
        <v>16.662737517091799</v>
      </c>
      <c r="G55" s="170">
        <f t="shared" si="10"/>
        <v>100</v>
      </c>
      <c r="H55" s="171">
        <f t="shared" si="11"/>
        <v>0</v>
      </c>
      <c r="I55" s="180"/>
      <c r="J55" s="181"/>
      <c r="K55" s="182"/>
      <c r="L55" s="175"/>
      <c r="M55" s="175"/>
      <c r="N55" s="176"/>
      <c r="O55" s="53"/>
      <c r="P55" s="54"/>
      <c r="Q55" s="55"/>
      <c r="R55" s="56"/>
      <c r="S55" s="56"/>
    </row>
    <row r="56" spans="1:19" s="57" customFormat="1" ht="24.9" customHeight="1">
      <c r="A56" s="60">
        <v>51</v>
      </c>
      <c r="B56" s="70" t="s">
        <v>62</v>
      </c>
      <c r="C56" s="180">
        <v>2426.6</v>
      </c>
      <c r="D56" s="181">
        <v>404.6</v>
      </c>
      <c r="E56" s="181">
        <v>404.6</v>
      </c>
      <c r="F56" s="170">
        <f t="shared" si="9"/>
        <v>16.673534987224926</v>
      </c>
      <c r="G56" s="170">
        <f t="shared" si="10"/>
        <v>100</v>
      </c>
      <c r="H56" s="171">
        <f t="shared" si="11"/>
        <v>0</v>
      </c>
      <c r="I56" s="180"/>
      <c r="J56" s="181"/>
      <c r="K56" s="182"/>
      <c r="L56" s="175"/>
      <c r="M56" s="175"/>
      <c r="N56" s="176"/>
      <c r="O56" s="53"/>
      <c r="P56" s="54"/>
      <c r="Q56" s="55"/>
      <c r="R56" s="56"/>
      <c r="S56" s="56"/>
    </row>
    <row r="57" spans="1:19" s="57" customFormat="1" ht="24.9" customHeight="1" thickBot="1">
      <c r="A57" s="60">
        <v>52</v>
      </c>
      <c r="B57" s="183" t="s">
        <v>63</v>
      </c>
      <c r="C57" s="184">
        <v>2376.1999999999998</v>
      </c>
      <c r="D57" s="185">
        <v>396.2</v>
      </c>
      <c r="E57" s="185">
        <v>396.2</v>
      </c>
      <c r="F57" s="186">
        <f t="shared" si="9"/>
        <v>16.673680666610554</v>
      </c>
      <c r="G57" s="186">
        <f t="shared" si="10"/>
        <v>100</v>
      </c>
      <c r="H57" s="187">
        <f t="shared" si="11"/>
        <v>0</v>
      </c>
      <c r="I57" s="184"/>
      <c r="J57" s="185"/>
      <c r="K57" s="188"/>
      <c r="L57" s="186"/>
      <c r="M57" s="186"/>
      <c r="N57" s="187"/>
      <c r="O57" s="53"/>
      <c r="P57" s="54"/>
      <c r="Q57" s="55"/>
      <c r="R57" s="56"/>
      <c r="S57" s="56"/>
    </row>
    <row r="58" spans="1:19" s="74" customFormat="1" ht="30" customHeight="1" thickBot="1">
      <c r="A58" s="71"/>
      <c r="B58" s="72" t="s">
        <v>64</v>
      </c>
      <c r="C58" s="189">
        <f>SUM(C6:C57)</f>
        <v>442093.1</v>
      </c>
      <c r="D58" s="190">
        <f>SUM(D6:D57)</f>
        <v>73684.100000000006</v>
      </c>
      <c r="E58" s="190">
        <f>SUM(E6:E57)</f>
        <v>73684.100000000006</v>
      </c>
      <c r="F58" s="73">
        <f t="shared" si="9"/>
        <v>16.667100210340312</v>
      </c>
      <c r="G58" s="73">
        <f t="shared" si="10"/>
        <v>100</v>
      </c>
      <c r="H58" s="191">
        <f t="shared" si="11"/>
        <v>0</v>
      </c>
      <c r="I58" s="192">
        <f>SUM(I6:I57)</f>
        <v>233742.69999999998</v>
      </c>
      <c r="J58" s="193">
        <f>SUM(J6:J57)</f>
        <v>38956.700000000004</v>
      </c>
      <c r="K58" s="193">
        <f>SUM(K6:K57)</f>
        <v>38956.700000000004</v>
      </c>
      <c r="L58" s="194">
        <f>K58/I58*100</f>
        <v>16.666488407980232</v>
      </c>
      <c r="M58" s="194">
        <f>K58/J58*100</f>
        <v>100</v>
      </c>
      <c r="N58" s="195">
        <f>K58-J58</f>
        <v>0</v>
      </c>
      <c r="P58" s="75"/>
      <c r="Q58" s="76"/>
      <c r="R58" s="75"/>
      <c r="S58" s="75"/>
    </row>
    <row r="59" spans="1:19" s="57" customFormat="1" ht="24.6" customHeight="1">
      <c r="A59" s="77"/>
      <c r="B59" s="77"/>
      <c r="I59" s="53"/>
      <c r="J59" s="53"/>
      <c r="K59" s="196"/>
      <c r="L59" s="81"/>
      <c r="M59" s="81"/>
      <c r="N59" s="81"/>
      <c r="Q59" s="78"/>
    </row>
    <row r="60" spans="1:19" s="79" customFormat="1">
      <c r="B60" s="80"/>
      <c r="C60" s="197"/>
      <c r="D60" s="197"/>
      <c r="E60" s="197"/>
      <c r="F60" s="197"/>
      <c r="G60" s="197"/>
      <c r="H60" s="197"/>
      <c r="K60" s="198"/>
      <c r="L60" s="198"/>
      <c r="M60" s="198"/>
      <c r="N60" s="198"/>
      <c r="Q60" s="82"/>
    </row>
    <row r="61" spans="1:19" s="57" customFormat="1">
      <c r="K61" s="81"/>
      <c r="L61" s="81"/>
      <c r="M61" s="81"/>
      <c r="N61" s="81"/>
      <c r="Q61" s="78"/>
    </row>
    <row r="62" spans="1:19" s="57" customFormat="1">
      <c r="K62" s="81"/>
      <c r="L62" s="81"/>
      <c r="M62" s="81"/>
      <c r="N62" s="81"/>
      <c r="Q62" s="78"/>
    </row>
    <row r="63" spans="1:19" s="57" customFormat="1">
      <c r="K63" s="81"/>
      <c r="L63" s="81"/>
      <c r="M63" s="81"/>
      <c r="N63" s="81"/>
      <c r="Q63" s="78"/>
    </row>
    <row r="64" spans="1:19" s="57" customFormat="1">
      <c r="K64" s="81"/>
      <c r="L64" s="81"/>
      <c r="M64" s="81"/>
      <c r="N64" s="81"/>
      <c r="Q64" s="78"/>
    </row>
    <row r="65" spans="11:17" s="57" customFormat="1">
      <c r="K65" s="81"/>
      <c r="L65" s="81"/>
      <c r="M65" s="81"/>
      <c r="N65" s="81"/>
      <c r="Q65" s="78"/>
    </row>
    <row r="66" spans="11:17" s="57" customFormat="1">
      <c r="K66" s="81"/>
      <c r="L66" s="81"/>
      <c r="M66" s="81"/>
      <c r="N66" s="81"/>
      <c r="Q66" s="78"/>
    </row>
    <row r="67" spans="11:17" s="57" customFormat="1">
      <c r="K67" s="81"/>
      <c r="L67" s="81"/>
      <c r="M67" s="81"/>
      <c r="N67" s="81"/>
      <c r="Q67" s="78"/>
    </row>
    <row r="68" spans="11:17" s="57" customFormat="1">
      <c r="K68" s="81"/>
      <c r="L68" s="81"/>
      <c r="M68" s="81"/>
      <c r="N68" s="81"/>
      <c r="Q68" s="78"/>
    </row>
    <row r="69" spans="11:17" s="57" customFormat="1">
      <c r="K69" s="81"/>
      <c r="L69" s="81"/>
      <c r="M69" s="81"/>
      <c r="N69" s="81"/>
      <c r="Q69" s="78"/>
    </row>
    <row r="70" spans="11:17" s="57" customFormat="1">
      <c r="K70" s="81"/>
      <c r="L70" s="81"/>
      <c r="M70" s="81"/>
      <c r="N70" s="81"/>
      <c r="Q70" s="78"/>
    </row>
    <row r="71" spans="11:17" s="57" customFormat="1">
      <c r="K71" s="81"/>
      <c r="L71" s="81"/>
      <c r="M71" s="81"/>
      <c r="N71" s="81"/>
      <c r="Q71" s="78"/>
    </row>
    <row r="72" spans="11:17" s="57" customFormat="1">
      <c r="K72" s="81"/>
      <c r="L72" s="81"/>
      <c r="M72" s="81"/>
      <c r="N72" s="81"/>
      <c r="Q72" s="78"/>
    </row>
    <row r="73" spans="11:17" s="57" customFormat="1">
      <c r="K73" s="81"/>
      <c r="L73" s="81"/>
      <c r="M73" s="81"/>
      <c r="N73" s="81"/>
      <c r="Q73" s="78"/>
    </row>
    <row r="74" spans="11:17" s="57" customFormat="1">
      <c r="K74" s="81"/>
      <c r="L74" s="81"/>
      <c r="M74" s="81"/>
      <c r="N74" s="81"/>
      <c r="Q74" s="78"/>
    </row>
    <row r="75" spans="11:17" s="57" customFormat="1">
      <c r="K75" s="81"/>
      <c r="L75" s="81"/>
      <c r="M75" s="81"/>
      <c r="N75" s="81"/>
      <c r="Q75" s="78"/>
    </row>
    <row r="76" spans="11:17" s="57" customFormat="1">
      <c r="K76" s="81"/>
      <c r="L76" s="81"/>
      <c r="M76" s="81"/>
      <c r="N76" s="81"/>
      <c r="Q76" s="78"/>
    </row>
    <row r="77" spans="11:17" s="57" customFormat="1">
      <c r="K77" s="81"/>
      <c r="L77" s="81"/>
      <c r="M77" s="81"/>
      <c r="N77" s="81"/>
      <c r="Q77" s="78"/>
    </row>
    <row r="78" spans="11:17" s="57" customFormat="1">
      <c r="K78" s="81"/>
      <c r="L78" s="81"/>
      <c r="M78" s="81"/>
      <c r="N78" s="81"/>
      <c r="Q78" s="78"/>
    </row>
    <row r="79" spans="11:17" s="57" customFormat="1">
      <c r="K79" s="81"/>
      <c r="L79" s="81"/>
      <c r="M79" s="81"/>
      <c r="N79" s="81"/>
      <c r="Q79" s="78"/>
    </row>
    <row r="80" spans="11:17" s="57" customFormat="1">
      <c r="K80" s="81"/>
      <c r="L80" s="81"/>
      <c r="M80" s="81"/>
      <c r="N80" s="81"/>
      <c r="Q80" s="78"/>
    </row>
    <row r="81" spans="11:17" s="57" customFormat="1">
      <c r="K81" s="81"/>
      <c r="L81" s="81"/>
      <c r="M81" s="81"/>
      <c r="N81" s="81"/>
      <c r="Q81" s="78"/>
    </row>
    <row r="82" spans="11:17" s="57" customFormat="1">
      <c r="K82" s="81"/>
      <c r="L82" s="81"/>
      <c r="M82" s="81"/>
      <c r="N82" s="81"/>
      <c r="Q82" s="78"/>
    </row>
    <row r="83" spans="11:17" s="57" customFormat="1">
      <c r="K83" s="81"/>
      <c r="L83" s="81"/>
      <c r="M83" s="81"/>
      <c r="N83" s="81"/>
      <c r="Q83" s="78"/>
    </row>
    <row r="84" spans="11:17" s="57" customFormat="1">
      <c r="K84" s="81"/>
      <c r="L84" s="81"/>
      <c r="M84" s="81"/>
      <c r="N84" s="81"/>
      <c r="Q84" s="78"/>
    </row>
    <row r="85" spans="11:17" s="57" customFormat="1">
      <c r="K85" s="81"/>
      <c r="L85" s="81"/>
      <c r="M85" s="81"/>
      <c r="N85" s="81"/>
      <c r="Q85" s="78"/>
    </row>
    <row r="86" spans="11:17" s="57" customFormat="1">
      <c r="K86" s="81"/>
      <c r="L86" s="81"/>
      <c r="M86" s="81"/>
      <c r="N86" s="81"/>
      <c r="Q86" s="78"/>
    </row>
    <row r="87" spans="11:17" s="57" customFormat="1">
      <c r="K87" s="81"/>
      <c r="L87" s="81"/>
      <c r="M87" s="81"/>
      <c r="N87" s="81"/>
      <c r="Q87" s="78"/>
    </row>
    <row r="88" spans="11:17" s="57" customFormat="1">
      <c r="K88" s="81"/>
      <c r="L88" s="81"/>
      <c r="M88" s="81"/>
      <c r="N88" s="81"/>
      <c r="Q88" s="78"/>
    </row>
    <row r="89" spans="11:17" s="57" customFormat="1">
      <c r="K89" s="81"/>
      <c r="L89" s="81"/>
      <c r="M89" s="81"/>
      <c r="N89" s="81"/>
      <c r="Q89" s="78"/>
    </row>
    <row r="90" spans="11:17" s="57" customFormat="1">
      <c r="K90" s="81"/>
      <c r="L90" s="81"/>
      <c r="M90" s="81"/>
      <c r="N90" s="81"/>
      <c r="Q90" s="78"/>
    </row>
    <row r="91" spans="11:17" s="57" customFormat="1">
      <c r="K91" s="81"/>
      <c r="L91" s="81"/>
      <c r="M91" s="81"/>
      <c r="N91" s="81"/>
      <c r="Q91" s="78"/>
    </row>
    <row r="92" spans="11:17" s="57" customFormat="1">
      <c r="K92" s="81"/>
      <c r="L92" s="81"/>
      <c r="M92" s="81"/>
      <c r="N92" s="81"/>
      <c r="Q92" s="78"/>
    </row>
    <row r="93" spans="11:17" s="57" customFormat="1">
      <c r="K93" s="81"/>
      <c r="L93" s="81"/>
      <c r="M93" s="81"/>
      <c r="N93" s="81"/>
      <c r="Q93" s="78"/>
    </row>
    <row r="94" spans="11:17" s="57" customFormat="1">
      <c r="K94" s="81"/>
      <c r="L94" s="81"/>
      <c r="M94" s="81"/>
      <c r="N94" s="81"/>
      <c r="Q94" s="78"/>
    </row>
    <row r="95" spans="11:17" s="57" customFormat="1">
      <c r="K95" s="81"/>
      <c r="L95" s="81"/>
      <c r="M95" s="81"/>
      <c r="N95" s="81"/>
      <c r="Q95" s="78"/>
    </row>
    <row r="96" spans="11:17" s="57" customFormat="1">
      <c r="K96" s="81"/>
      <c r="L96" s="81"/>
      <c r="M96" s="81"/>
      <c r="N96" s="81"/>
      <c r="Q96" s="78"/>
    </row>
    <row r="97" spans="11:17" s="57" customFormat="1">
      <c r="K97" s="81"/>
      <c r="L97" s="81"/>
      <c r="M97" s="81"/>
      <c r="N97" s="81"/>
      <c r="Q97" s="78"/>
    </row>
    <row r="98" spans="11:17" s="57" customFormat="1">
      <c r="K98" s="81"/>
      <c r="L98" s="81"/>
      <c r="M98" s="81"/>
      <c r="N98" s="81"/>
      <c r="Q98" s="78"/>
    </row>
    <row r="99" spans="11:17" s="57" customFormat="1">
      <c r="K99" s="81"/>
      <c r="L99" s="81"/>
      <c r="M99" s="81"/>
      <c r="N99" s="81"/>
      <c r="Q99" s="78"/>
    </row>
    <row r="100" spans="11:17" s="57" customFormat="1">
      <c r="K100" s="81"/>
      <c r="L100" s="81"/>
      <c r="M100" s="81"/>
      <c r="N100" s="81"/>
      <c r="Q100" s="78"/>
    </row>
    <row r="101" spans="11:17" s="57" customFormat="1">
      <c r="K101" s="81"/>
      <c r="L101" s="81"/>
      <c r="M101" s="81"/>
      <c r="N101" s="81"/>
      <c r="Q101" s="78"/>
    </row>
  </sheetData>
  <mergeCells count="15">
    <mergeCell ref="A1:N1"/>
    <mergeCell ref="I3:N3"/>
    <mergeCell ref="A3:A5"/>
    <mergeCell ref="I4:I5"/>
    <mergeCell ref="K4:K5"/>
    <mergeCell ref="M4:N4"/>
    <mergeCell ref="J4:J5"/>
    <mergeCell ref="C4:C5"/>
    <mergeCell ref="C3:H3"/>
    <mergeCell ref="G4:H4"/>
    <mergeCell ref="B3:B5"/>
    <mergeCell ref="L4:L5"/>
    <mergeCell ref="D4:D5"/>
    <mergeCell ref="E4:E5"/>
    <mergeCell ref="F4:F5"/>
  </mergeCells>
  <phoneticPr fontId="52" type="noConversion"/>
  <printOptions horizontalCentered="1"/>
  <pageMargins left="0.31496062992125984" right="0.19685039370078741" top="0.39370078740157483" bottom="0.19685039370078741" header="0" footer="0"/>
  <pageSetup paperSize="9" scale="53" orientation="portrait" horizontalDpi="4294967292" r:id="rId1"/>
  <headerFooter alignWithMargins="0"/>
  <colBreaks count="1" manualBreakCount="1">
    <brk id="2" max="50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за видами надходжень</vt:lpstr>
      <vt:lpstr>РАЗОМ з-ф</vt:lpstr>
      <vt:lpstr>дотац по АТО</vt:lpstr>
      <vt:lpstr>'дотац по АТО'!Область_печати</vt:lpstr>
      <vt:lpstr>'за видами надходжень'!Область_печати</vt:lpstr>
      <vt:lpstr>'РАЗОМ з-ф'!Область_печати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doh-mariya</dc:creator>
  <cp:lastModifiedBy>user</cp:lastModifiedBy>
  <cp:lastPrinted>2017-03-07T13:14:41Z</cp:lastPrinted>
  <dcterms:created xsi:type="dcterms:W3CDTF">2017-03-03T12:19:35Z</dcterms:created>
  <dcterms:modified xsi:type="dcterms:W3CDTF">2022-06-09T06:33:04Z</dcterms:modified>
</cp:coreProperties>
</file>