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732" yWindow="108" windowWidth="10620" windowHeight="11436"/>
  </bookViews>
  <sheets>
    <sheet name="за видами надходжень" sheetId="9" r:id="rId1"/>
    <sheet name="мб зф по АТО" sheetId="2" r:id="rId2"/>
    <sheet name="дотац по АТО" sheetId="1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Б21000" localSheetId="2">#REF!</definedName>
    <definedName name="_Б21000" localSheetId="0">#REF!</definedName>
    <definedName name="_Б21000" localSheetId="1">#REF!</definedName>
    <definedName name="_Б21000">#REF!</definedName>
    <definedName name="_Б22000" localSheetId="2">#REF!</definedName>
    <definedName name="_Б22000" localSheetId="0">#REF!</definedName>
    <definedName name="_Б22000" localSheetId="1">#REF!</definedName>
    <definedName name="_Б22000">#REF!</definedName>
    <definedName name="_Б22100" localSheetId="2">#REF!</definedName>
    <definedName name="_Б22100" localSheetId="0">#REF!</definedName>
    <definedName name="_Б22100" localSheetId="1">#REF!</definedName>
    <definedName name="_Б22100">#REF!</definedName>
    <definedName name="_Б22110" localSheetId="2">#REF!</definedName>
    <definedName name="_Б22110" localSheetId="0">#REF!</definedName>
    <definedName name="_Б22110" localSheetId="1">#REF!</definedName>
    <definedName name="_Б22110">#REF!</definedName>
    <definedName name="_Б22111" localSheetId="2">#REF!</definedName>
    <definedName name="_Б22111" localSheetId="0">#REF!</definedName>
    <definedName name="_Б22111" localSheetId="1">#REF!</definedName>
    <definedName name="_Б22111">#REF!</definedName>
    <definedName name="_Б22112" localSheetId="2">#REF!</definedName>
    <definedName name="_Б22112" localSheetId="0">#REF!</definedName>
    <definedName name="_Б22112" localSheetId="1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 localSheetId="1">#REF!</definedName>
    <definedName name="_Б22200">#REF!</definedName>
    <definedName name="_Б23000" localSheetId="2">#REF!</definedName>
    <definedName name="_Б23000" localSheetId="0">#REF!</definedName>
    <definedName name="_Б23000" localSheetId="1">#REF!</definedName>
    <definedName name="_Б23000">#REF!</definedName>
    <definedName name="_Б24000" localSheetId="2">#REF!</definedName>
    <definedName name="_Б24000" localSheetId="0">#REF!</definedName>
    <definedName name="_Б24000" localSheetId="1">#REF!</definedName>
    <definedName name="_Б24000">#REF!</definedName>
    <definedName name="_Б25000" localSheetId="2">#REF!</definedName>
    <definedName name="_Б25000" localSheetId="0">#REF!</definedName>
    <definedName name="_Б25000" localSheetId="1">#REF!</definedName>
    <definedName name="_Б25000">#REF!</definedName>
    <definedName name="_Б25003" localSheetId="2">#REF!</definedName>
    <definedName name="_Б25003" localSheetId="1">#REF!</definedName>
    <definedName name="_Б25003">#REF!</definedName>
    <definedName name="_Б41000" localSheetId="2">#REF!</definedName>
    <definedName name="_Б41000" localSheetId="0">#REF!</definedName>
    <definedName name="_Б41000" localSheetId="1">#REF!</definedName>
    <definedName name="_Б41000">#REF!</definedName>
    <definedName name="_Б42000" localSheetId="2">#REF!</definedName>
    <definedName name="_Б42000" localSheetId="0">#REF!</definedName>
    <definedName name="_Б42000" localSheetId="1">#REF!</definedName>
    <definedName name="_Б42000">#REF!</definedName>
    <definedName name="_Б43000" localSheetId="2">#REF!</definedName>
    <definedName name="_Б43000" localSheetId="0">#REF!</definedName>
    <definedName name="_Б43000" localSheetId="1">#REF!</definedName>
    <definedName name="_Б43000">#REF!</definedName>
    <definedName name="_Б44000" localSheetId="2">#REF!</definedName>
    <definedName name="_Б44000" localSheetId="0">#REF!</definedName>
    <definedName name="_Б44000" localSheetId="1">#REF!</definedName>
    <definedName name="_Б44000">#REF!</definedName>
    <definedName name="_Б45000" localSheetId="2">#REF!</definedName>
    <definedName name="_Б45000" localSheetId="0">#REF!</definedName>
    <definedName name="_Б45000" localSheetId="1">#REF!</definedName>
    <definedName name="_Б45000">#REF!</definedName>
    <definedName name="_Б46000" localSheetId="2">#REF!</definedName>
    <definedName name="_Б46000" localSheetId="0">#REF!</definedName>
    <definedName name="_Б46000" localSheetId="1">#REF!</definedName>
    <definedName name="_Б46000">#REF!</definedName>
    <definedName name="_В010100" localSheetId="2">#REF!</definedName>
    <definedName name="_В010100" localSheetId="0">#REF!</definedName>
    <definedName name="_В010100" localSheetId="1">#REF!</definedName>
    <definedName name="_В010100">#REF!</definedName>
    <definedName name="_В010200" localSheetId="2">#REF!</definedName>
    <definedName name="_В010200" localSheetId="0">#REF!</definedName>
    <definedName name="_В010200" localSheetId="1">#REF!</definedName>
    <definedName name="_В010200">#REF!</definedName>
    <definedName name="_В040000" localSheetId="2">#REF!</definedName>
    <definedName name="_В040000" localSheetId="0">#REF!</definedName>
    <definedName name="_В040000" localSheetId="1">#REF!</definedName>
    <definedName name="_В040000">#REF!</definedName>
    <definedName name="_В050000" localSheetId="2">#REF!</definedName>
    <definedName name="_В050000" localSheetId="0">#REF!</definedName>
    <definedName name="_В050000" localSheetId="1">#REF!</definedName>
    <definedName name="_В050000">#REF!</definedName>
    <definedName name="_В060000" localSheetId="2">#REF!</definedName>
    <definedName name="_В060000" localSheetId="0">#REF!</definedName>
    <definedName name="_В060000" localSheetId="1">#REF!</definedName>
    <definedName name="_В060000">#REF!</definedName>
    <definedName name="_В070000" localSheetId="2">#REF!</definedName>
    <definedName name="_В070000" localSheetId="0">#REF!</definedName>
    <definedName name="_В070000" localSheetId="1">#REF!</definedName>
    <definedName name="_В070000">#REF!</definedName>
    <definedName name="_В080000" localSheetId="2">#REF!</definedName>
    <definedName name="_В080000" localSheetId="0">#REF!</definedName>
    <definedName name="_В080000" localSheetId="1">#REF!</definedName>
    <definedName name="_В080000">#REF!</definedName>
    <definedName name="_В090000" localSheetId="2">#REF!</definedName>
    <definedName name="_В090000" localSheetId="0">#REF!</definedName>
    <definedName name="_В090000" localSheetId="1">#REF!</definedName>
    <definedName name="_В090000">#REF!</definedName>
    <definedName name="_В090200" localSheetId="2">#REF!</definedName>
    <definedName name="_В090200" localSheetId="0">#REF!</definedName>
    <definedName name="_В090200" localSheetId="1">#REF!</definedName>
    <definedName name="_В090200">#REF!</definedName>
    <definedName name="_В090201" localSheetId="2">#REF!</definedName>
    <definedName name="_В090201" localSheetId="0">#REF!</definedName>
    <definedName name="_В090201" localSheetId="1">#REF!</definedName>
    <definedName name="_В090201">#REF!</definedName>
    <definedName name="_В090202" localSheetId="2">#REF!</definedName>
    <definedName name="_В090202" localSheetId="0">#REF!</definedName>
    <definedName name="_В090202" localSheetId="1">#REF!</definedName>
    <definedName name="_В090202">#REF!</definedName>
    <definedName name="_В090203" localSheetId="2">#REF!</definedName>
    <definedName name="_В090203" localSheetId="0">#REF!</definedName>
    <definedName name="_В090203" localSheetId="1">#REF!</definedName>
    <definedName name="_В090203">#REF!</definedName>
    <definedName name="_В090300" localSheetId="2">#REF!</definedName>
    <definedName name="_В090300" localSheetId="0">#REF!</definedName>
    <definedName name="_В090300" localSheetId="1">#REF!</definedName>
    <definedName name="_В090300">#REF!</definedName>
    <definedName name="_В090301" localSheetId="2">#REF!</definedName>
    <definedName name="_В090301" localSheetId="0">#REF!</definedName>
    <definedName name="_В090301" localSheetId="1">#REF!</definedName>
    <definedName name="_В090301">#REF!</definedName>
    <definedName name="_В090302" localSheetId="2">#REF!</definedName>
    <definedName name="_В090302" localSheetId="0">#REF!</definedName>
    <definedName name="_В090302" localSheetId="1">#REF!</definedName>
    <definedName name="_В090302">#REF!</definedName>
    <definedName name="_В090303" localSheetId="2">#REF!</definedName>
    <definedName name="_В090303" localSheetId="0">#REF!</definedName>
    <definedName name="_В090303" localSheetId="1">#REF!</definedName>
    <definedName name="_В090303">#REF!</definedName>
    <definedName name="_В090304" localSheetId="2">#REF!</definedName>
    <definedName name="_В090304" localSheetId="0">#REF!</definedName>
    <definedName name="_В090304" localSheetId="1">#REF!</definedName>
    <definedName name="_В090304">#REF!</definedName>
    <definedName name="_В090305" localSheetId="2">#REF!</definedName>
    <definedName name="_В090305" localSheetId="0">#REF!</definedName>
    <definedName name="_В090305" localSheetId="1">#REF!</definedName>
    <definedName name="_В090305">#REF!</definedName>
    <definedName name="_В090306" localSheetId="2">#REF!</definedName>
    <definedName name="_В090306" localSheetId="0">#REF!</definedName>
    <definedName name="_В090306" localSheetId="1">#REF!</definedName>
    <definedName name="_В090306">#REF!</definedName>
    <definedName name="_В090307" localSheetId="2">#REF!</definedName>
    <definedName name="_В090307" localSheetId="0">#REF!</definedName>
    <definedName name="_В090307" localSheetId="1">#REF!</definedName>
    <definedName name="_В090307">#REF!</definedName>
    <definedName name="_В090400" localSheetId="2">#REF!</definedName>
    <definedName name="_В090400" localSheetId="0">#REF!</definedName>
    <definedName name="_В090400" localSheetId="1">#REF!</definedName>
    <definedName name="_В090400">#REF!</definedName>
    <definedName name="_В090405" localSheetId="2">#REF!</definedName>
    <definedName name="_В090405" localSheetId="0">#REF!</definedName>
    <definedName name="_В090405" localSheetId="1">#REF!</definedName>
    <definedName name="_В090405">#REF!</definedName>
    <definedName name="_В090412" localSheetId="2">#REF!</definedName>
    <definedName name="_В090412" localSheetId="0">#REF!</definedName>
    <definedName name="_В090412" localSheetId="1">#REF!</definedName>
    <definedName name="_В090412">#REF!</definedName>
    <definedName name="_В090601" localSheetId="2">#REF!</definedName>
    <definedName name="_В090601" localSheetId="0">#REF!</definedName>
    <definedName name="_В090601" localSheetId="1">#REF!</definedName>
    <definedName name="_В090601">#REF!</definedName>
    <definedName name="_В090700" localSheetId="2">#REF!</definedName>
    <definedName name="_В090700" localSheetId="0">#REF!</definedName>
    <definedName name="_В090700" localSheetId="1">#REF!</definedName>
    <definedName name="_В090700">#REF!</definedName>
    <definedName name="_В090900" localSheetId="2">#REF!</definedName>
    <definedName name="_В090900" localSheetId="0">#REF!</definedName>
    <definedName name="_В090900" localSheetId="1">#REF!</definedName>
    <definedName name="_В090900">#REF!</definedName>
    <definedName name="_В091100" localSheetId="2">#REF!</definedName>
    <definedName name="_В091100" localSheetId="0">#REF!</definedName>
    <definedName name="_В091100" localSheetId="1">#REF!</definedName>
    <definedName name="_В091100">#REF!</definedName>
    <definedName name="_В091200" localSheetId="2">#REF!</definedName>
    <definedName name="_В091200" localSheetId="0">#REF!</definedName>
    <definedName name="_В091200" localSheetId="1">#REF!</definedName>
    <definedName name="_В091200">#REF!</definedName>
    <definedName name="_В100000" localSheetId="2">#REF!</definedName>
    <definedName name="_В100000" localSheetId="0">#REF!</definedName>
    <definedName name="_В100000" localSheetId="1">#REF!</definedName>
    <definedName name="_В100000">#REF!</definedName>
    <definedName name="_В100100" localSheetId="2">#REF!</definedName>
    <definedName name="_В100100" localSheetId="0">#REF!</definedName>
    <definedName name="_В100100" localSheetId="1">#REF!</definedName>
    <definedName name="_В100100">#REF!</definedName>
    <definedName name="_В100103" localSheetId="2">#REF!</definedName>
    <definedName name="_В100103" localSheetId="0">#REF!</definedName>
    <definedName name="_В100103" localSheetId="1">#REF!</definedName>
    <definedName name="_В100103">#REF!</definedName>
    <definedName name="_В100200" localSheetId="2">#REF!</definedName>
    <definedName name="_В100200" localSheetId="0">#REF!</definedName>
    <definedName name="_В100200" localSheetId="1">#REF!</definedName>
    <definedName name="_В100200">#REF!</definedName>
    <definedName name="_В100203" localSheetId="2">#REF!</definedName>
    <definedName name="_В100203" localSheetId="0">#REF!</definedName>
    <definedName name="_В100203" localSheetId="1">#REF!</definedName>
    <definedName name="_В100203">#REF!</definedName>
    <definedName name="_В100204" localSheetId="2">#REF!</definedName>
    <definedName name="_В100204" localSheetId="0">#REF!</definedName>
    <definedName name="_В100204" localSheetId="1">#REF!</definedName>
    <definedName name="_В100204">#REF!</definedName>
    <definedName name="_В110000" localSheetId="2">#REF!</definedName>
    <definedName name="_В110000" localSheetId="0">#REF!</definedName>
    <definedName name="_В110000" localSheetId="1">#REF!</definedName>
    <definedName name="_В110000">#REF!</definedName>
    <definedName name="_В120000" localSheetId="2">#REF!</definedName>
    <definedName name="_В120000" localSheetId="0">#REF!</definedName>
    <definedName name="_В120000" localSheetId="1">#REF!</definedName>
    <definedName name="_В120000">#REF!</definedName>
    <definedName name="_В130000" localSheetId="2">#REF!</definedName>
    <definedName name="_В130000" localSheetId="0">#REF!</definedName>
    <definedName name="_В130000" localSheetId="1">#REF!</definedName>
    <definedName name="_В130000">#REF!</definedName>
    <definedName name="_В140000" localSheetId="2">#REF!</definedName>
    <definedName name="_В140000" localSheetId="0">#REF!</definedName>
    <definedName name="_В140000" localSheetId="1">#REF!</definedName>
    <definedName name="_В140000">#REF!</definedName>
    <definedName name="_В140102" localSheetId="2">#REF!</definedName>
    <definedName name="_В140102" localSheetId="0">#REF!</definedName>
    <definedName name="_В140102" localSheetId="1">#REF!</definedName>
    <definedName name="_В140102">#REF!</definedName>
    <definedName name="_В150000" localSheetId="2">#REF!</definedName>
    <definedName name="_В150000" localSheetId="0">#REF!</definedName>
    <definedName name="_В150000" localSheetId="1">#REF!</definedName>
    <definedName name="_В150000">#REF!</definedName>
    <definedName name="_В150101" localSheetId="2">#REF!</definedName>
    <definedName name="_В150101" localSheetId="0">#REF!</definedName>
    <definedName name="_В150101" localSheetId="1">#REF!</definedName>
    <definedName name="_В150101">#REF!</definedName>
    <definedName name="_В160000" localSheetId="2">#REF!</definedName>
    <definedName name="_В160000" localSheetId="0">#REF!</definedName>
    <definedName name="_В160000" localSheetId="1">#REF!</definedName>
    <definedName name="_В160000">#REF!</definedName>
    <definedName name="_В160100" localSheetId="2">#REF!</definedName>
    <definedName name="_В160100" localSheetId="0">#REF!</definedName>
    <definedName name="_В160100" localSheetId="1">#REF!</definedName>
    <definedName name="_В160100">#REF!</definedName>
    <definedName name="_В160103" localSheetId="2">#REF!</definedName>
    <definedName name="_В160103" localSheetId="0">#REF!</definedName>
    <definedName name="_В160103" localSheetId="1">#REF!</definedName>
    <definedName name="_В160103">#REF!</definedName>
    <definedName name="_В160200" localSheetId="2">#REF!</definedName>
    <definedName name="_В160200" localSheetId="0">#REF!</definedName>
    <definedName name="_В160200" localSheetId="1">#REF!</definedName>
    <definedName name="_В160200">#REF!</definedName>
    <definedName name="_В160300" localSheetId="2">#REF!</definedName>
    <definedName name="_В160300" localSheetId="0">#REF!</definedName>
    <definedName name="_В160300" localSheetId="1">#REF!</definedName>
    <definedName name="_В160300">#REF!</definedName>
    <definedName name="_В160304" localSheetId="2">#REF!</definedName>
    <definedName name="_В160304" localSheetId="0">#REF!</definedName>
    <definedName name="_В160304" localSheetId="1">#REF!</definedName>
    <definedName name="_В160304">#REF!</definedName>
    <definedName name="_В170000" localSheetId="2">#REF!</definedName>
    <definedName name="_В170000" localSheetId="0">#REF!</definedName>
    <definedName name="_В170000" localSheetId="1">#REF!</definedName>
    <definedName name="_В170000">#REF!</definedName>
    <definedName name="_В170100" localSheetId="2">#REF!</definedName>
    <definedName name="_В170100" localSheetId="0">#REF!</definedName>
    <definedName name="_В170100" localSheetId="1">#REF!</definedName>
    <definedName name="_В170100">#REF!</definedName>
    <definedName name="_В170101" localSheetId="2">#REF!</definedName>
    <definedName name="_В170101" localSheetId="0">#REF!</definedName>
    <definedName name="_В170101" localSheetId="1">#REF!</definedName>
    <definedName name="_В170101">#REF!</definedName>
    <definedName name="_В170300" localSheetId="2">#REF!</definedName>
    <definedName name="_В170300" localSheetId="0">#REF!</definedName>
    <definedName name="_В170300" localSheetId="1">#REF!</definedName>
    <definedName name="_В170300">#REF!</definedName>
    <definedName name="_В170303" localSheetId="2">#REF!</definedName>
    <definedName name="_В170303" localSheetId="0">#REF!</definedName>
    <definedName name="_В170303" localSheetId="1">#REF!</definedName>
    <definedName name="_В170303">#REF!</definedName>
    <definedName name="_В170600" localSheetId="2">#REF!</definedName>
    <definedName name="_В170600" localSheetId="0">#REF!</definedName>
    <definedName name="_В170600" localSheetId="1">#REF!</definedName>
    <definedName name="_В170600">#REF!</definedName>
    <definedName name="_В170601" localSheetId="2">#REF!</definedName>
    <definedName name="_В170601" localSheetId="0">#REF!</definedName>
    <definedName name="_В170601" localSheetId="1">#REF!</definedName>
    <definedName name="_В170601">#REF!</definedName>
    <definedName name="_В170700" localSheetId="2">#REF!</definedName>
    <definedName name="_В170700" localSheetId="0">#REF!</definedName>
    <definedName name="_В170700" localSheetId="1">#REF!</definedName>
    <definedName name="_В170700">#REF!</definedName>
    <definedName name="_В170703" localSheetId="2">#REF!</definedName>
    <definedName name="_В170703" localSheetId="0">#REF!</definedName>
    <definedName name="_В170703" localSheetId="1">#REF!</definedName>
    <definedName name="_В170703">#REF!</definedName>
    <definedName name="_В200000" localSheetId="2">#REF!</definedName>
    <definedName name="_В200000" localSheetId="0">#REF!</definedName>
    <definedName name="_В200000" localSheetId="1">#REF!</definedName>
    <definedName name="_В200000">#REF!</definedName>
    <definedName name="_В210000" localSheetId="2">#REF!</definedName>
    <definedName name="_В210000" localSheetId="0">#REF!</definedName>
    <definedName name="_В210000" localSheetId="1">#REF!</definedName>
    <definedName name="_В210000">#REF!</definedName>
    <definedName name="_В210200" localSheetId="2">#REF!</definedName>
    <definedName name="_В210200" localSheetId="0">#REF!</definedName>
    <definedName name="_В210200" localSheetId="1">#REF!</definedName>
    <definedName name="_В210200">#REF!</definedName>
    <definedName name="_В240000" localSheetId="2">#REF!</definedName>
    <definedName name="_В240000" localSheetId="0">#REF!</definedName>
    <definedName name="_В240000" localSheetId="1">#REF!</definedName>
    <definedName name="_В240000">#REF!</definedName>
    <definedName name="_В240600" localSheetId="2">#REF!</definedName>
    <definedName name="_В240600" localSheetId="0">#REF!</definedName>
    <definedName name="_В240600" localSheetId="1">#REF!</definedName>
    <definedName name="_В240600">#REF!</definedName>
    <definedName name="_В250000" localSheetId="2">#REF!</definedName>
    <definedName name="_В250000" localSheetId="0">#REF!</definedName>
    <definedName name="_В250000" localSheetId="1">#REF!</definedName>
    <definedName name="_В250000">#REF!</definedName>
    <definedName name="_В250102" localSheetId="2">#REF!</definedName>
    <definedName name="_В250102" localSheetId="0">#REF!</definedName>
    <definedName name="_В250102" localSheetId="1">#REF!</definedName>
    <definedName name="_В250102">#REF!</definedName>
    <definedName name="_В250200" localSheetId="2">#REF!</definedName>
    <definedName name="_В250200" localSheetId="0">#REF!</definedName>
    <definedName name="_В250200" localSheetId="1">#REF!</definedName>
    <definedName name="_В250200">#REF!</definedName>
    <definedName name="_В250301" localSheetId="2">#REF!</definedName>
    <definedName name="_В250301" localSheetId="0">#REF!</definedName>
    <definedName name="_В250301" localSheetId="1">#REF!</definedName>
    <definedName name="_В250301">#REF!</definedName>
    <definedName name="_В250307" localSheetId="2">#REF!</definedName>
    <definedName name="_В250307" localSheetId="0">#REF!</definedName>
    <definedName name="_В250307" localSheetId="1">#REF!</definedName>
    <definedName name="_В250307">#REF!</definedName>
    <definedName name="_В250500" localSheetId="2">#REF!</definedName>
    <definedName name="_В250500" localSheetId="0">#REF!</definedName>
    <definedName name="_В250500" localSheetId="1">#REF!</definedName>
    <definedName name="_В250500">#REF!</definedName>
    <definedName name="_В250501" localSheetId="2">#REF!</definedName>
    <definedName name="_В250501" localSheetId="0">#REF!</definedName>
    <definedName name="_В250501" localSheetId="1">#REF!</definedName>
    <definedName name="_В250501">#REF!</definedName>
    <definedName name="_В250502" localSheetId="2">#REF!</definedName>
    <definedName name="_В250502" localSheetId="0">#REF!</definedName>
    <definedName name="_В250502" localSheetId="1">#REF!</definedName>
    <definedName name="_В250502">#REF!</definedName>
    <definedName name="_Д100000" localSheetId="2">#REF!</definedName>
    <definedName name="_Д100000" localSheetId="0">#REF!</definedName>
    <definedName name="_Д100000" localSheetId="1">#REF!</definedName>
    <definedName name="_Д100000">#REF!</definedName>
    <definedName name="_Д110000" localSheetId="2">#REF!</definedName>
    <definedName name="_Д110000" localSheetId="0">#REF!</definedName>
    <definedName name="_Д110000" localSheetId="1">#REF!</definedName>
    <definedName name="_Д110000">#REF!</definedName>
    <definedName name="_Д110100" localSheetId="2">#REF!</definedName>
    <definedName name="_Д110100" localSheetId="0">#REF!</definedName>
    <definedName name="_Д110100" localSheetId="1">#REF!</definedName>
    <definedName name="_Д110100">#REF!</definedName>
    <definedName name="_Д110200" localSheetId="2">#REF!</definedName>
    <definedName name="_Д110200" localSheetId="0">#REF!</definedName>
    <definedName name="_Д110200" localSheetId="1">#REF!</definedName>
    <definedName name="_Д110200">#REF!</definedName>
    <definedName name="_Д120000" localSheetId="2">#REF!</definedName>
    <definedName name="_Д120000" localSheetId="0">#REF!</definedName>
    <definedName name="_Д120000" localSheetId="1">#REF!</definedName>
    <definedName name="_Д120000">#REF!</definedName>
    <definedName name="_Д120200" localSheetId="2">#REF!</definedName>
    <definedName name="_Д120200" localSheetId="0">#REF!</definedName>
    <definedName name="_Д120200" localSheetId="1">#REF!</definedName>
    <definedName name="_Д120200">#REF!</definedName>
    <definedName name="_Д130000" localSheetId="2">#REF!</definedName>
    <definedName name="_Д130000" localSheetId="0">#REF!</definedName>
    <definedName name="_Д130000" localSheetId="1">#REF!</definedName>
    <definedName name="_Д130000">#REF!</definedName>
    <definedName name="_Д130100" localSheetId="2">#REF!</definedName>
    <definedName name="_Д130100" localSheetId="0">#REF!</definedName>
    <definedName name="_Д130100" localSheetId="1">#REF!</definedName>
    <definedName name="_Д130100">#REF!</definedName>
    <definedName name="_Д130200" localSheetId="2">#REF!</definedName>
    <definedName name="_Д130200" localSheetId="0">#REF!</definedName>
    <definedName name="_Д130200" localSheetId="1">#REF!</definedName>
    <definedName name="_Д130200">#REF!</definedName>
    <definedName name="_Д130300" localSheetId="2">#REF!</definedName>
    <definedName name="_Д130300" localSheetId="0">#REF!</definedName>
    <definedName name="_Д130300" localSheetId="1">#REF!</definedName>
    <definedName name="_Д130300">#REF!</definedName>
    <definedName name="_Д130500" localSheetId="2">#REF!</definedName>
    <definedName name="_Д130500" localSheetId="0">#REF!</definedName>
    <definedName name="_Д130500" localSheetId="1">#REF!</definedName>
    <definedName name="_Д130500">#REF!</definedName>
    <definedName name="_Д140000" localSheetId="2">#REF!</definedName>
    <definedName name="_Д140000" localSheetId="0">#REF!</definedName>
    <definedName name="_Д140000" localSheetId="1">#REF!</definedName>
    <definedName name="_Д140000">#REF!</definedName>
    <definedName name="_Д140601" localSheetId="2">#REF!</definedName>
    <definedName name="_Д140601" localSheetId="0">#REF!</definedName>
    <definedName name="_Д140601" localSheetId="1">#REF!</definedName>
    <definedName name="_Д140601">#REF!</definedName>
    <definedName name="_Д140602" localSheetId="2">#REF!</definedName>
    <definedName name="_Д140602" localSheetId="0">#REF!</definedName>
    <definedName name="_Д140602" localSheetId="1">#REF!</definedName>
    <definedName name="_Д140602">#REF!</definedName>
    <definedName name="_Д140603" localSheetId="2">#REF!</definedName>
    <definedName name="_Д140603" localSheetId="0">#REF!</definedName>
    <definedName name="_Д140603" localSheetId="1">#REF!</definedName>
    <definedName name="_Д140603">#REF!</definedName>
    <definedName name="_Д140700" localSheetId="2">#REF!</definedName>
    <definedName name="_Д140700" localSheetId="0">#REF!</definedName>
    <definedName name="_Д140700" localSheetId="1">#REF!</definedName>
    <definedName name="_Д140700">#REF!</definedName>
    <definedName name="_Д160000" localSheetId="2">#REF!</definedName>
    <definedName name="_Д160000" localSheetId="0">#REF!</definedName>
    <definedName name="_Д160000" localSheetId="1">#REF!</definedName>
    <definedName name="_Д160000">#REF!</definedName>
    <definedName name="_Д160100" localSheetId="2">#REF!</definedName>
    <definedName name="_Д160100" localSheetId="0">#REF!</definedName>
    <definedName name="_Д160100" localSheetId="1">#REF!</definedName>
    <definedName name="_Д160100">#REF!</definedName>
    <definedName name="_Д160200" localSheetId="2">#REF!</definedName>
    <definedName name="_Д160200" localSheetId="0">#REF!</definedName>
    <definedName name="_Д160200" localSheetId="1">#REF!</definedName>
    <definedName name="_Д160200">#REF!</definedName>
    <definedName name="_Д160300" localSheetId="2">#REF!</definedName>
    <definedName name="_Д160300" localSheetId="0">#REF!</definedName>
    <definedName name="_Д160300" localSheetId="1">#REF!</definedName>
    <definedName name="_Д160300">#REF!</definedName>
    <definedName name="_Д200000" localSheetId="2">#REF!</definedName>
    <definedName name="_Д200000" localSheetId="0">#REF!</definedName>
    <definedName name="_Д200000" localSheetId="1">#REF!</definedName>
    <definedName name="_Д200000">#REF!</definedName>
    <definedName name="_Д210000" localSheetId="2">#REF!</definedName>
    <definedName name="_Д210000" localSheetId="0">#REF!</definedName>
    <definedName name="_Д210000" localSheetId="1">#REF!</definedName>
    <definedName name="_Д210000">#REF!</definedName>
    <definedName name="_Д210700" localSheetId="2">#REF!</definedName>
    <definedName name="_Д210700" localSheetId="0">#REF!</definedName>
    <definedName name="_Д210700" localSheetId="1">#REF!</definedName>
    <definedName name="_Д210700">#REF!</definedName>
    <definedName name="_Д220000" localSheetId="2">#REF!</definedName>
    <definedName name="_Д220000" localSheetId="0">#REF!</definedName>
    <definedName name="_Д220000" localSheetId="1">#REF!</definedName>
    <definedName name="_Д220000">#REF!</definedName>
    <definedName name="_Д220800" localSheetId="2">#REF!</definedName>
    <definedName name="_Д220800" localSheetId="0">#REF!</definedName>
    <definedName name="_Д220800" localSheetId="1">#REF!</definedName>
    <definedName name="_Д220800">#REF!</definedName>
    <definedName name="_Д220900" localSheetId="2">#REF!</definedName>
    <definedName name="_Д220900" localSheetId="0">#REF!</definedName>
    <definedName name="_Д220900" localSheetId="1">#REF!</definedName>
    <definedName name="_Д220900">#REF!</definedName>
    <definedName name="_Д230000" localSheetId="2">#REF!</definedName>
    <definedName name="_Д230000" localSheetId="0">#REF!</definedName>
    <definedName name="_Д230000" localSheetId="1">#REF!</definedName>
    <definedName name="_Д230000">#REF!</definedName>
    <definedName name="_Д240000" localSheetId="2">#REF!</definedName>
    <definedName name="_Д240000" localSheetId="0">#REF!</definedName>
    <definedName name="_Д240000" localSheetId="1">#REF!</definedName>
    <definedName name="_Д240000">#REF!</definedName>
    <definedName name="_Д240800" localSheetId="2">#REF!</definedName>
    <definedName name="_Д240800" localSheetId="0">#REF!</definedName>
    <definedName name="_Д240800" localSheetId="1">#REF!</definedName>
    <definedName name="_Д240800">#REF!</definedName>
    <definedName name="_Д400000" localSheetId="2">#REF!</definedName>
    <definedName name="_Д400000" localSheetId="0">#REF!</definedName>
    <definedName name="_Д400000" localSheetId="1">#REF!</definedName>
    <definedName name="_Д400000">#REF!</definedName>
    <definedName name="_Д410100" localSheetId="2">#REF!</definedName>
    <definedName name="_Д410100" localSheetId="0">#REF!</definedName>
    <definedName name="_Д410100" localSheetId="1">#REF!</definedName>
    <definedName name="_Д410100">#REF!</definedName>
    <definedName name="_Д410400" localSheetId="2">#REF!</definedName>
    <definedName name="_Д410400" localSheetId="0">#REF!</definedName>
    <definedName name="_Д410400" localSheetId="1">#REF!</definedName>
    <definedName name="_Д410400">#REF!</definedName>
    <definedName name="_Д500000" localSheetId="2">#REF!</definedName>
    <definedName name="_Д500000" localSheetId="0">#REF!</definedName>
    <definedName name="_Д500000" localSheetId="1">#REF!</definedName>
    <definedName name="_Д500000">#REF!</definedName>
    <definedName name="_Д500800" localSheetId="2">#REF!</definedName>
    <definedName name="_Д500800" localSheetId="0">#REF!</definedName>
    <definedName name="_Д500800" localSheetId="1">#REF!</definedName>
    <definedName name="_Д500800">#REF!</definedName>
    <definedName name="_Д500900" localSheetId="2">#REF!</definedName>
    <definedName name="_Д500900" localSheetId="0">#REF!</definedName>
    <definedName name="_Д500900" localSheetId="1">#REF!</definedName>
    <definedName name="_Д500900">#REF!</definedName>
    <definedName name="_Е1000" localSheetId="2">#REF!</definedName>
    <definedName name="_Е1000" localSheetId="0">#REF!</definedName>
    <definedName name="_Е1000" localSheetId="1">#REF!</definedName>
    <definedName name="_Е1000">#REF!</definedName>
    <definedName name="_Е1100" localSheetId="2">#REF!</definedName>
    <definedName name="_Е1100" localSheetId="0">#REF!</definedName>
    <definedName name="_Е1100" localSheetId="1">#REF!</definedName>
    <definedName name="_Е1100">#REF!</definedName>
    <definedName name="_Е1110" localSheetId="2">#REF!</definedName>
    <definedName name="_Е1110" localSheetId="0">#REF!</definedName>
    <definedName name="_Е1110" localSheetId="1">#REF!</definedName>
    <definedName name="_Е1110">#REF!</definedName>
    <definedName name="_Е1120" localSheetId="2">#REF!</definedName>
    <definedName name="_Е1120" localSheetId="0">#REF!</definedName>
    <definedName name="_Е1120" localSheetId="1">#REF!</definedName>
    <definedName name="_Е1120">#REF!</definedName>
    <definedName name="_Е1130" localSheetId="2">#REF!</definedName>
    <definedName name="_Е1130" localSheetId="0">#REF!</definedName>
    <definedName name="_Е1130" localSheetId="1">#REF!</definedName>
    <definedName name="_Е1130">#REF!</definedName>
    <definedName name="_Е1140" localSheetId="2">#REF!</definedName>
    <definedName name="_Е1140" localSheetId="0">#REF!</definedName>
    <definedName name="_Е1140" localSheetId="1">#REF!</definedName>
    <definedName name="_Е1140">#REF!</definedName>
    <definedName name="_Е1150" localSheetId="2">#REF!</definedName>
    <definedName name="_Е1150" localSheetId="0">#REF!</definedName>
    <definedName name="_Е1150" localSheetId="1">#REF!</definedName>
    <definedName name="_Е1150">#REF!</definedName>
    <definedName name="_Е1160" localSheetId="2">#REF!</definedName>
    <definedName name="_Е1160" localSheetId="0">#REF!</definedName>
    <definedName name="_Е1160" localSheetId="1">#REF!</definedName>
    <definedName name="_Е1160">#REF!</definedName>
    <definedName name="_Е1161" localSheetId="2">#REF!</definedName>
    <definedName name="_Е1161" localSheetId="0">#REF!</definedName>
    <definedName name="_Е1161" localSheetId="1">#REF!</definedName>
    <definedName name="_Е1161">#REF!</definedName>
    <definedName name="_Е1162" localSheetId="2">#REF!</definedName>
    <definedName name="_Е1162" localSheetId="0">#REF!</definedName>
    <definedName name="_Е1162" localSheetId="1">#REF!</definedName>
    <definedName name="_Е1162">#REF!</definedName>
    <definedName name="_Е1163" localSheetId="2">#REF!</definedName>
    <definedName name="_Е1163" localSheetId="0">#REF!</definedName>
    <definedName name="_Е1163" localSheetId="1">#REF!</definedName>
    <definedName name="_Е1163">#REF!</definedName>
    <definedName name="_Е1164" localSheetId="2">#REF!</definedName>
    <definedName name="_Е1164" localSheetId="0">#REF!</definedName>
    <definedName name="_Е1164" localSheetId="1">#REF!</definedName>
    <definedName name="_Е1164">#REF!</definedName>
    <definedName name="_Е1170" localSheetId="2">#REF!</definedName>
    <definedName name="_Е1170" localSheetId="0">#REF!</definedName>
    <definedName name="_Е1170" localSheetId="1">#REF!</definedName>
    <definedName name="_Е1170">#REF!</definedName>
    <definedName name="_Е1200" localSheetId="2">#REF!</definedName>
    <definedName name="_Е1200" localSheetId="0">#REF!</definedName>
    <definedName name="_Е1200" localSheetId="1">#REF!</definedName>
    <definedName name="_Е1200">#REF!</definedName>
    <definedName name="_Е1300" localSheetId="2">#REF!</definedName>
    <definedName name="_Е1300" localSheetId="0">#REF!</definedName>
    <definedName name="_Е1300" localSheetId="1">#REF!</definedName>
    <definedName name="_Е1300">#REF!</definedName>
    <definedName name="_Е1340" localSheetId="2">#REF!</definedName>
    <definedName name="_Е1340" localSheetId="0">#REF!</definedName>
    <definedName name="_Е1340" localSheetId="1">#REF!</definedName>
    <definedName name="_Е1340">#REF!</definedName>
    <definedName name="_Е2000" localSheetId="2">#REF!</definedName>
    <definedName name="_Е2000" localSheetId="0">#REF!</definedName>
    <definedName name="_Е2000" localSheetId="1">#REF!</definedName>
    <definedName name="_Е2000">#REF!</definedName>
    <definedName name="_Е2100" localSheetId="2">#REF!</definedName>
    <definedName name="_Е2100" localSheetId="0">#REF!</definedName>
    <definedName name="_Е2100" localSheetId="1">#REF!</definedName>
    <definedName name="_Е2100">#REF!</definedName>
    <definedName name="_Е2110" localSheetId="2">#REF!</definedName>
    <definedName name="_Е2110" localSheetId="0">#REF!</definedName>
    <definedName name="_Е2110" localSheetId="1">#REF!</definedName>
    <definedName name="_Е2110">#REF!</definedName>
    <definedName name="_Е2120" localSheetId="2">#REF!</definedName>
    <definedName name="_Е2120" localSheetId="0">#REF!</definedName>
    <definedName name="_Е2120" localSheetId="1">#REF!</definedName>
    <definedName name="_Е2120">#REF!</definedName>
    <definedName name="_Е2130" localSheetId="2">#REF!</definedName>
    <definedName name="_Е2130" localSheetId="0">#REF!</definedName>
    <definedName name="_Е2130" localSheetId="1">#REF!</definedName>
    <definedName name="_Е2130">#REF!</definedName>
    <definedName name="_Е2200" localSheetId="2">#REF!</definedName>
    <definedName name="_Е2200" localSheetId="0">#REF!</definedName>
    <definedName name="_Е2200" localSheetId="1">#REF!</definedName>
    <definedName name="_Е2200">#REF!</definedName>
    <definedName name="_Е2300" localSheetId="2">#REF!</definedName>
    <definedName name="_Е2300" localSheetId="0">#REF!</definedName>
    <definedName name="_Е2300" localSheetId="1">#REF!</definedName>
    <definedName name="_Е2300">#REF!</definedName>
    <definedName name="_Е3000" localSheetId="2">#REF!</definedName>
    <definedName name="_Е3000" localSheetId="0">#REF!</definedName>
    <definedName name="_Е3000" localSheetId="1">#REF!</definedName>
    <definedName name="_Е3000">#REF!</definedName>
    <definedName name="_Е4000" localSheetId="2">#REF!</definedName>
    <definedName name="_Е4000" localSheetId="0">#REF!</definedName>
    <definedName name="_Е4000" localSheetId="1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 localSheetId="2">#REF!</definedName>
    <definedName name="_ІБ900501" localSheetId="0">#REF!</definedName>
    <definedName name="_ІБ900501" localSheetId="1">#REF!</definedName>
    <definedName name="_ІБ900501">#REF!</definedName>
    <definedName name="_ІБ900502" localSheetId="2">#REF!</definedName>
    <definedName name="_ІБ900502" localSheetId="0">#REF!</definedName>
    <definedName name="_ІБ900502" localSheetId="1">#REF!</definedName>
    <definedName name="_ІБ900502">#REF!</definedName>
    <definedName name="_ІВ900201" localSheetId="2">#REF!</definedName>
    <definedName name="_ІВ900201" localSheetId="0">#REF!</definedName>
    <definedName name="_ІВ900201" localSheetId="1">#REF!</definedName>
    <definedName name="_ІВ900201">#REF!</definedName>
    <definedName name="_ІВ900202" localSheetId="2">#REF!</definedName>
    <definedName name="_ІВ900202" localSheetId="0">#REF!</definedName>
    <definedName name="_ІВ900202" localSheetId="1">#REF!</definedName>
    <definedName name="_ІВ900202">#REF!</definedName>
    <definedName name="_ІД900101" localSheetId="2">#REF!</definedName>
    <definedName name="_ІД900101" localSheetId="0">#REF!</definedName>
    <definedName name="_ІД900101" localSheetId="1">#REF!</definedName>
    <definedName name="_ІД900101">#REF!</definedName>
    <definedName name="_ІД900102" localSheetId="2">#REF!</definedName>
    <definedName name="_ІД900102" localSheetId="0">#REF!</definedName>
    <definedName name="_ІД900102" localSheetId="1">#REF!</definedName>
    <definedName name="_ІД900102">#REF!</definedName>
    <definedName name="_ІЕ900203" localSheetId="2">#REF!</definedName>
    <definedName name="_ІЕ900203" localSheetId="0">#REF!</definedName>
    <definedName name="_ІЕ900203" localSheetId="1">#REF!</definedName>
    <definedName name="_ІЕ900203">#REF!</definedName>
    <definedName name="_ІЕ900300" localSheetId="2">#REF!</definedName>
    <definedName name="_ІЕ900300" localSheetId="0">#REF!</definedName>
    <definedName name="_ІЕ900300" localSheetId="1">#REF!</definedName>
    <definedName name="_ІЕ900300">#REF!</definedName>
    <definedName name="_ІФ900400" localSheetId="2">#REF!</definedName>
    <definedName name="_ІФ900400" localSheetId="0">#REF!</definedName>
    <definedName name="_ІФ900400" localSheetId="1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 localSheetId="2">#REF!</definedName>
    <definedName name="_Ф100000" localSheetId="0">#REF!</definedName>
    <definedName name="_Ф100000" localSheetId="1">#REF!</definedName>
    <definedName name="_Ф100000">#REF!</definedName>
    <definedName name="_Ф101000" localSheetId="2">#REF!</definedName>
    <definedName name="_Ф101000" localSheetId="0">#REF!</definedName>
    <definedName name="_Ф101000" localSheetId="1">#REF!</definedName>
    <definedName name="_Ф101000">#REF!</definedName>
    <definedName name="_Ф102000" localSheetId="2">#REF!</definedName>
    <definedName name="_Ф102000" localSheetId="0">#REF!</definedName>
    <definedName name="_Ф102000" localSheetId="1">#REF!</definedName>
    <definedName name="_Ф102000">#REF!</definedName>
    <definedName name="_Ф201000" localSheetId="2">#REF!</definedName>
    <definedName name="_Ф201000" localSheetId="0">#REF!</definedName>
    <definedName name="_Ф201000" localSheetId="1">#REF!</definedName>
    <definedName name="_Ф201000">#REF!</definedName>
    <definedName name="_Ф201010" localSheetId="2">#REF!</definedName>
    <definedName name="_Ф201010" localSheetId="0">#REF!</definedName>
    <definedName name="_Ф201010" localSheetId="1">#REF!</definedName>
    <definedName name="_Ф201010">#REF!</definedName>
    <definedName name="_Ф201011" localSheetId="2">#REF!</definedName>
    <definedName name="_Ф201011" localSheetId="0">#REF!</definedName>
    <definedName name="_Ф201011" localSheetId="1">#REF!</definedName>
    <definedName name="_Ф201011">#REF!</definedName>
    <definedName name="_Ф201012" localSheetId="2">#REF!</definedName>
    <definedName name="_Ф201012" localSheetId="0">#REF!</definedName>
    <definedName name="_Ф201012" localSheetId="1">#REF!</definedName>
    <definedName name="_Ф201012">#REF!</definedName>
    <definedName name="_Ф201020" localSheetId="2">#REF!</definedName>
    <definedName name="_Ф201020" localSheetId="0">#REF!</definedName>
    <definedName name="_Ф201020" localSheetId="1">#REF!</definedName>
    <definedName name="_Ф201020">#REF!</definedName>
    <definedName name="_Ф201021" localSheetId="2">#REF!</definedName>
    <definedName name="_Ф201021" localSheetId="0">#REF!</definedName>
    <definedName name="_Ф201021" localSheetId="1">#REF!</definedName>
    <definedName name="_Ф201021">#REF!</definedName>
    <definedName name="_Ф201022" localSheetId="2">#REF!</definedName>
    <definedName name="_Ф201022" localSheetId="0">#REF!</definedName>
    <definedName name="_Ф201022" localSheetId="1">#REF!</definedName>
    <definedName name="_Ф201022">#REF!</definedName>
    <definedName name="_Ф201030" localSheetId="2">#REF!</definedName>
    <definedName name="_Ф201030" localSheetId="0">#REF!</definedName>
    <definedName name="_Ф201030" localSheetId="1">#REF!</definedName>
    <definedName name="_Ф201030">#REF!</definedName>
    <definedName name="_Ф201031" localSheetId="2">#REF!</definedName>
    <definedName name="_Ф201031" localSheetId="0">#REF!</definedName>
    <definedName name="_Ф201031" localSheetId="1">#REF!</definedName>
    <definedName name="_Ф201031">#REF!</definedName>
    <definedName name="_Ф201032" localSheetId="2">#REF!</definedName>
    <definedName name="_Ф201032" localSheetId="0">#REF!</definedName>
    <definedName name="_Ф201032" localSheetId="1">#REF!</definedName>
    <definedName name="_Ф201032">#REF!</definedName>
    <definedName name="_Ф202000" localSheetId="2">#REF!</definedName>
    <definedName name="_Ф202000" localSheetId="0">#REF!</definedName>
    <definedName name="_Ф202000" localSheetId="1">#REF!</definedName>
    <definedName name="_Ф202000">#REF!</definedName>
    <definedName name="_Ф202010" localSheetId="2">#REF!</definedName>
    <definedName name="_Ф202010" localSheetId="0">#REF!</definedName>
    <definedName name="_Ф202010" localSheetId="1">#REF!</definedName>
    <definedName name="_Ф202010">#REF!</definedName>
    <definedName name="_Ф202011" localSheetId="2">#REF!</definedName>
    <definedName name="_Ф202011" localSheetId="0">#REF!</definedName>
    <definedName name="_Ф202011" localSheetId="1">#REF!</definedName>
    <definedName name="_Ф202011">#REF!</definedName>
    <definedName name="_Ф202012" localSheetId="2">#REF!</definedName>
    <definedName name="_Ф202012" localSheetId="0">#REF!</definedName>
    <definedName name="_Ф202012" localSheetId="1">#REF!</definedName>
    <definedName name="_Ф202012">#REF!</definedName>
    <definedName name="_Ф203000" localSheetId="2">#REF!</definedName>
    <definedName name="_Ф203000" localSheetId="0">#REF!</definedName>
    <definedName name="_Ф203000" localSheetId="1">#REF!</definedName>
    <definedName name="_Ф203000">#REF!</definedName>
    <definedName name="_Ф203010" localSheetId="2">#REF!</definedName>
    <definedName name="_Ф203010" localSheetId="0">#REF!</definedName>
    <definedName name="_Ф203010" localSheetId="1">#REF!</definedName>
    <definedName name="_Ф203010">#REF!</definedName>
    <definedName name="_Ф203011" localSheetId="2">#REF!</definedName>
    <definedName name="_Ф203011" localSheetId="0">#REF!</definedName>
    <definedName name="_Ф203011" localSheetId="1">#REF!</definedName>
    <definedName name="_Ф203011">#REF!</definedName>
    <definedName name="_Ф203012" localSheetId="2">#REF!</definedName>
    <definedName name="_Ф203012" localSheetId="0">#REF!</definedName>
    <definedName name="_Ф203012" localSheetId="1">#REF!</definedName>
    <definedName name="_Ф203012">#REF!</definedName>
    <definedName name="_Ф204000" localSheetId="2">#REF!</definedName>
    <definedName name="_Ф204000" localSheetId="0">#REF!</definedName>
    <definedName name="_Ф204000" localSheetId="1">#REF!</definedName>
    <definedName name="_Ф204000">#REF!</definedName>
    <definedName name="_Ф205000" localSheetId="2">#REF!</definedName>
    <definedName name="_Ф205000" localSheetId="0">#REF!</definedName>
    <definedName name="_Ф205000" localSheetId="1">#REF!</definedName>
    <definedName name="_Ф205000">#REF!</definedName>
    <definedName name="_Ф206000" localSheetId="2">#REF!</definedName>
    <definedName name="_Ф206000" localSheetId="0">#REF!</definedName>
    <definedName name="_Ф206000" localSheetId="1">#REF!</definedName>
    <definedName name="_Ф206000">#REF!</definedName>
    <definedName name="_Ф206001" localSheetId="2">#REF!</definedName>
    <definedName name="_Ф206001" localSheetId="0">#REF!</definedName>
    <definedName name="_Ф206001" localSheetId="1">#REF!</definedName>
    <definedName name="_Ф206001">#REF!</definedName>
    <definedName name="_Ф206002" localSheetId="2">#REF!</definedName>
    <definedName name="_Ф206002" localSheetId="0">#REF!</definedName>
    <definedName name="_Ф206002" localSheetId="1">#REF!</definedName>
    <definedName name="_Ф206002">#REF!</definedName>
    <definedName name="_xlnm._FilterDatabase" localSheetId="2" hidden="1">'дотац по АТО'!#REF!</definedName>
    <definedName name="_xlnm._FilterDatabase" localSheetId="1" hidden="1">'мб зф по АТО'!#REF!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В68" localSheetId="2">#REF!</definedName>
    <definedName name="В68" localSheetId="0">#REF!</definedName>
    <definedName name="В68" localSheetId="1">#REF!</definedName>
    <definedName name="В68">#REF!</definedName>
    <definedName name="вв">'[13]основная(1)'!$B$4:$F$6</definedName>
    <definedName name="вс" localSheetId="2">#REF!</definedName>
    <definedName name="вс" localSheetId="0">#REF!</definedName>
    <definedName name="вс" localSheetId="1">#REF!</definedName>
    <definedName name="вс">#REF!</definedName>
    <definedName name="_xlnm.Print_Titles" localSheetId="1">'мб зф по АТО'!$B:$B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АТО'!$A$1:$N$71</definedName>
    <definedName name="_xlnm.Print_Area" localSheetId="0">'за видами надходжень'!$A$1:$M$34</definedName>
    <definedName name="_xlnm.Print_Area" localSheetId="1">'мб зф по АТО'!$A$1:$H$70</definedName>
  </definedNames>
  <calcPr calcId="124519" fullCalcOnLoad="1"/>
</workbook>
</file>

<file path=xl/calcChain.xml><?xml version="1.0" encoding="utf-8"?>
<calcChain xmlns="http://schemas.openxmlformats.org/spreadsheetml/2006/main">
  <c r="I20" i="9"/>
  <c r="M8"/>
  <c r="K9"/>
  <c r="L10"/>
  <c r="K13"/>
  <c r="M14"/>
  <c r="K71" i="11"/>
  <c r="N71" s="1"/>
  <c r="J71"/>
  <c r="M71" s="1"/>
  <c r="I71"/>
  <c r="L71" s="1"/>
  <c r="E71"/>
  <c r="F71" s="1"/>
  <c r="D71"/>
  <c r="G33" i="9"/>
  <c r="C71" i="11"/>
  <c r="H70"/>
  <c r="G70"/>
  <c r="F70"/>
  <c r="N69"/>
  <c r="M69"/>
  <c r="L69"/>
  <c r="H68"/>
  <c r="G68"/>
  <c r="F68"/>
  <c r="H67"/>
  <c r="G67"/>
  <c r="F67"/>
  <c r="N66"/>
  <c r="M66"/>
  <c r="L66"/>
  <c r="H65"/>
  <c r="G65"/>
  <c r="F65"/>
  <c r="H64"/>
  <c r="G64"/>
  <c r="F64"/>
  <c r="N63"/>
  <c r="M63"/>
  <c r="L63"/>
  <c r="H62"/>
  <c r="G62"/>
  <c r="F62"/>
  <c r="H61"/>
  <c r="G61"/>
  <c r="F61"/>
  <c r="H60"/>
  <c r="G60"/>
  <c r="F60"/>
  <c r="H59"/>
  <c r="G59"/>
  <c r="F59"/>
  <c r="H58"/>
  <c r="G58"/>
  <c r="F58"/>
  <c r="H57"/>
  <c r="G57"/>
  <c r="F57"/>
  <c r="H56"/>
  <c r="G56"/>
  <c r="F56"/>
  <c r="H55"/>
  <c r="G55"/>
  <c r="F55"/>
  <c r="H54"/>
  <c r="G54"/>
  <c r="F54"/>
  <c r="H53"/>
  <c r="G53"/>
  <c r="F53"/>
  <c r="H52"/>
  <c r="G52"/>
  <c r="F52"/>
  <c r="H51"/>
  <c r="G51"/>
  <c r="F51"/>
  <c r="H50"/>
  <c r="G50"/>
  <c r="F50"/>
  <c r="H49"/>
  <c r="G49"/>
  <c r="F49"/>
  <c r="H48"/>
  <c r="G48"/>
  <c r="F48"/>
  <c r="H47"/>
  <c r="G47"/>
  <c r="F47"/>
  <c r="N46"/>
  <c r="M46"/>
  <c r="L46"/>
  <c r="H45"/>
  <c r="G45"/>
  <c r="F45"/>
  <c r="H44"/>
  <c r="G44"/>
  <c r="F44"/>
  <c r="H43"/>
  <c r="G43"/>
  <c r="F43"/>
  <c r="H42"/>
  <c r="G42"/>
  <c r="F42"/>
  <c r="H41"/>
  <c r="G41"/>
  <c r="F41"/>
  <c r="H40"/>
  <c r="G40"/>
  <c r="F40"/>
  <c r="H39"/>
  <c r="G39"/>
  <c r="F39"/>
  <c r="H38"/>
  <c r="G38"/>
  <c r="F38"/>
  <c r="H37"/>
  <c r="G37"/>
  <c r="F37"/>
  <c r="H36"/>
  <c r="G36"/>
  <c r="F36"/>
  <c r="H34"/>
  <c r="G34"/>
  <c r="F34"/>
  <c r="N33"/>
  <c r="M33"/>
  <c r="L33"/>
  <c r="H32"/>
  <c r="G32"/>
  <c r="F32"/>
  <c r="H30"/>
  <c r="G30"/>
  <c r="F30"/>
  <c r="H29"/>
  <c r="G29"/>
  <c r="F29"/>
  <c r="H28"/>
  <c r="G28"/>
  <c r="F28"/>
  <c r="H27"/>
  <c r="G27"/>
  <c r="F27"/>
  <c r="H26"/>
  <c r="G26"/>
  <c r="F26"/>
  <c r="H25"/>
  <c r="G25"/>
  <c r="F25"/>
  <c r="H24"/>
  <c r="G24"/>
  <c r="F24"/>
  <c r="H23"/>
  <c r="G23"/>
  <c r="F23"/>
  <c r="H22"/>
  <c r="G22"/>
  <c r="F22"/>
  <c r="H21"/>
  <c r="G21"/>
  <c r="F21"/>
  <c r="H20"/>
  <c r="G20"/>
  <c r="F20"/>
  <c r="H19"/>
  <c r="G19"/>
  <c r="F19"/>
  <c r="H18"/>
  <c r="G18"/>
  <c r="F18"/>
  <c r="H17"/>
  <c r="G17"/>
  <c r="F17"/>
  <c r="H16"/>
  <c r="G16"/>
  <c r="F16"/>
  <c r="H15"/>
  <c r="G15"/>
  <c r="F15"/>
  <c r="N13"/>
  <c r="M13"/>
  <c r="L13"/>
  <c r="H11"/>
  <c r="G11"/>
  <c r="F11"/>
  <c r="N10"/>
  <c r="M10"/>
  <c r="L10"/>
  <c r="H9"/>
  <c r="G9"/>
  <c r="F9"/>
  <c r="H8"/>
  <c r="G8"/>
  <c r="F8"/>
  <c r="N7"/>
  <c r="M7"/>
  <c r="L7"/>
  <c r="H34" i="9"/>
  <c r="H6" i="11"/>
  <c r="E70" i="2"/>
  <c r="H70" s="1"/>
  <c r="D70"/>
  <c r="G69"/>
  <c r="G63"/>
  <c r="G37"/>
  <c r="G68"/>
  <c r="C70"/>
  <c r="F70" s="1"/>
  <c r="F6" i="9"/>
  <c r="F57" i="2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H63"/>
  <c r="F64"/>
  <c r="G64"/>
  <c r="H64"/>
  <c r="F65"/>
  <c r="G65"/>
  <c r="H65"/>
  <c r="F66"/>
  <c r="G66"/>
  <c r="H66"/>
  <c r="F67"/>
  <c r="G67"/>
  <c r="H67"/>
  <c r="F68"/>
  <c r="H68"/>
  <c r="F69"/>
  <c r="H69"/>
  <c r="H56"/>
  <c r="G56"/>
  <c r="F56"/>
  <c r="H55"/>
  <c r="G55"/>
  <c r="F55"/>
  <c r="H54"/>
  <c r="G54"/>
  <c r="F54"/>
  <c r="H53"/>
  <c r="G53"/>
  <c r="F53"/>
  <c r="H52"/>
  <c r="G52"/>
  <c r="F52"/>
  <c r="H51"/>
  <c r="G51"/>
  <c r="F51"/>
  <c r="H50"/>
  <c r="G50"/>
  <c r="F50"/>
  <c r="H49"/>
  <c r="G49"/>
  <c r="F49"/>
  <c r="H48"/>
  <c r="G48"/>
  <c r="F48"/>
  <c r="H47"/>
  <c r="G47"/>
  <c r="F47"/>
  <c r="H46"/>
  <c r="G46"/>
  <c r="F46"/>
  <c r="H45"/>
  <c r="G45"/>
  <c r="F45"/>
  <c r="H44"/>
  <c r="G44"/>
  <c r="F44"/>
  <c r="H43"/>
  <c r="G43"/>
  <c r="F43"/>
  <c r="H42"/>
  <c r="G42"/>
  <c r="F42"/>
  <c r="H41"/>
  <c r="G41"/>
  <c r="F41"/>
  <c r="H40"/>
  <c r="G40"/>
  <c r="F40"/>
  <c r="H39"/>
  <c r="G39"/>
  <c r="F39"/>
  <c r="H38"/>
  <c r="G38"/>
  <c r="F38"/>
  <c r="H37"/>
  <c r="F37"/>
  <c r="H36"/>
  <c r="G36"/>
  <c r="F36"/>
  <c r="H35"/>
  <c r="G35"/>
  <c r="F35"/>
  <c r="H34"/>
  <c r="G34"/>
  <c r="F34"/>
  <c r="H33"/>
  <c r="G33"/>
  <c r="F33"/>
  <c r="H32"/>
  <c r="G32"/>
  <c r="F32"/>
  <c r="H31"/>
  <c r="G31"/>
  <c r="F31"/>
  <c r="H30"/>
  <c r="G30"/>
  <c r="F30"/>
  <c r="H29"/>
  <c r="G29"/>
  <c r="F29"/>
  <c r="H28"/>
  <c r="G28"/>
  <c r="F28"/>
  <c r="H27"/>
  <c r="G27"/>
  <c r="F27"/>
  <c r="H26"/>
  <c r="G26"/>
  <c r="F26"/>
  <c r="H25"/>
  <c r="G25"/>
  <c r="F25"/>
  <c r="H24"/>
  <c r="G24"/>
  <c r="F24"/>
  <c r="H23"/>
  <c r="G23"/>
  <c r="F23"/>
  <c r="H22"/>
  <c r="G22"/>
  <c r="F22"/>
  <c r="H21"/>
  <c r="G21"/>
  <c r="F21"/>
  <c r="H20"/>
  <c r="G20"/>
  <c r="F20"/>
  <c r="H19"/>
  <c r="G19"/>
  <c r="F19"/>
  <c r="H18"/>
  <c r="G18"/>
  <c r="F18"/>
  <c r="H17"/>
  <c r="G17"/>
  <c r="F17"/>
  <c r="H16"/>
  <c r="G16"/>
  <c r="F16"/>
  <c r="H15"/>
  <c r="G15"/>
  <c r="F15"/>
  <c r="H14"/>
  <c r="G14"/>
  <c r="F14"/>
  <c r="H13"/>
  <c r="G13"/>
  <c r="F13"/>
  <c r="H12"/>
  <c r="G12"/>
  <c r="F12"/>
  <c r="H11"/>
  <c r="G11"/>
  <c r="F11"/>
  <c r="H10"/>
  <c r="G10"/>
  <c r="F10"/>
  <c r="H9"/>
  <c r="G9"/>
  <c r="F9"/>
  <c r="H8"/>
  <c r="G8"/>
  <c r="F8"/>
  <c r="H7"/>
  <c r="G7"/>
  <c r="F7"/>
  <c r="H6"/>
  <c r="G6"/>
  <c r="F6"/>
  <c r="H5"/>
  <c r="G5"/>
  <c r="F5"/>
  <c r="C6" i="9"/>
  <c r="C5"/>
  <c r="E23"/>
  <c r="L9"/>
  <c r="L13"/>
  <c r="K10"/>
  <c r="M9"/>
  <c r="K20"/>
  <c r="M13"/>
  <c r="L14"/>
  <c r="M11"/>
  <c r="L11"/>
  <c r="K11"/>
  <c r="M15"/>
  <c r="L15"/>
  <c r="K15"/>
  <c r="L8"/>
  <c r="K8"/>
  <c r="M12"/>
  <c r="K12"/>
  <c r="L12"/>
  <c r="E24"/>
  <c r="J24"/>
  <c r="I24"/>
  <c r="E34"/>
  <c r="J23"/>
  <c r="I23"/>
  <c r="E16"/>
  <c r="E17"/>
  <c r="J8"/>
  <c r="E8"/>
  <c r="J14"/>
  <c r="E33"/>
  <c r="D6"/>
  <c r="E7"/>
  <c r="J27"/>
  <c r="E27"/>
  <c r="I27"/>
  <c r="I29"/>
  <c r="J29"/>
  <c r="E29"/>
  <c r="I28"/>
  <c r="E28"/>
  <c r="J28"/>
  <c r="E26"/>
  <c r="I26"/>
  <c r="J26"/>
  <c r="J25"/>
  <c r="I25"/>
  <c r="E25"/>
  <c r="E31"/>
  <c r="I31"/>
  <c r="J31"/>
  <c r="E30"/>
  <c r="I30"/>
  <c r="J30"/>
  <c r="E20"/>
  <c r="J20"/>
  <c r="E21"/>
  <c r="E22"/>
  <c r="E19"/>
  <c r="E18"/>
  <c r="I9"/>
  <c r="E9"/>
  <c r="E11"/>
  <c r="J11"/>
  <c r="I11"/>
  <c r="E13"/>
  <c r="J13"/>
  <c r="E15"/>
  <c r="I15"/>
  <c r="J15"/>
  <c r="E10"/>
  <c r="I12"/>
  <c r="E12"/>
  <c r="J12"/>
  <c r="E14"/>
  <c r="E6"/>
  <c r="D5"/>
  <c r="E5"/>
  <c r="K34"/>
  <c r="I34"/>
  <c r="H33"/>
  <c r="I33" s="1"/>
  <c r="G71" i="11"/>
  <c r="H71"/>
  <c r="M7" i="9"/>
  <c r="I7"/>
  <c r="G70" i="2"/>
  <c r="J7" i="9"/>
  <c r="L7"/>
  <c r="K7"/>
  <c r="M17"/>
  <c r="J17"/>
  <c r="L17"/>
  <c r="I17"/>
  <c r="K17"/>
  <c r="K14"/>
  <c r="I14"/>
  <c r="I13"/>
  <c r="M10"/>
  <c r="I10"/>
  <c r="J9"/>
  <c r="J10"/>
  <c r="I8"/>
  <c r="I16"/>
  <c r="J16"/>
  <c r="H6"/>
  <c r="K16"/>
  <c r="L21"/>
  <c r="K21"/>
  <c r="I21"/>
  <c r="J21"/>
  <c r="M21"/>
  <c r="L18"/>
  <c r="M18"/>
  <c r="J18"/>
  <c r="K18"/>
  <c r="I18"/>
  <c r="I22"/>
  <c r="M22"/>
  <c r="J22"/>
  <c r="K22"/>
  <c r="L22"/>
  <c r="M19"/>
  <c r="I19"/>
  <c r="K19"/>
  <c r="L19"/>
  <c r="J19"/>
  <c r="K6"/>
  <c r="H5"/>
  <c r="I5" s="1"/>
  <c r="J6"/>
  <c r="I6"/>
  <c r="J5"/>
  <c r="J33" l="1"/>
  <c r="K33"/>
  <c r="M33"/>
  <c r="L33"/>
  <c r="L34"/>
  <c r="J34"/>
  <c r="G34"/>
  <c r="M34" s="1"/>
</calcChain>
</file>

<file path=xl/sharedStrings.xml><?xml version="1.0" encoding="utf-8"?>
<sst xmlns="http://schemas.openxmlformats.org/spreadsheetml/2006/main" count="211" uniqueCount="124">
  <si>
    <t>у відсотках</t>
  </si>
  <si>
    <t>в абсолютній сумі</t>
  </si>
  <si>
    <t>в т.ч. до загального фонду</t>
  </si>
  <si>
    <t xml:space="preserve"> № з/п</t>
  </si>
  <si>
    <t>Обласний бюджет</t>
  </si>
  <si>
    <t>м.Львів</t>
  </si>
  <si>
    <t>м.Борислав</t>
  </si>
  <si>
    <t>м.Дрогобич</t>
  </si>
  <si>
    <t>м.Моршин</t>
  </si>
  <si>
    <t>м.Новий Розділ</t>
  </si>
  <si>
    <t>м.Самбір</t>
  </si>
  <si>
    <t>м.Стрий</t>
  </si>
  <si>
    <t xml:space="preserve">м.Трускавець </t>
  </si>
  <si>
    <t>м.Червоноград</t>
  </si>
  <si>
    <t xml:space="preserve">Найменування адміністративно-територіальних одиниць </t>
  </si>
  <si>
    <t>з них</t>
  </si>
  <si>
    <t>єдиний податок</t>
  </si>
  <si>
    <t>плата за надання адміністративних послуг</t>
  </si>
  <si>
    <t>податок на доходи фізичних осіб</t>
  </si>
  <si>
    <t>податок на прибуток підприємств</t>
  </si>
  <si>
    <t>кошти від продажу землі</t>
  </si>
  <si>
    <t>Найменування показника</t>
  </si>
  <si>
    <t>ЗВЕДЕНИЙ БЮДЖЕТ загалом</t>
  </si>
  <si>
    <t>МІСЦЕВІ БЮДЖЕТИ загалом</t>
  </si>
  <si>
    <t>ДЕРЖАВНИЙ БЮДЖЕТ загалом</t>
  </si>
  <si>
    <t>рентна плата за використання природних ресурсів</t>
  </si>
  <si>
    <t>податок на нерухоме майно, крім землі</t>
  </si>
  <si>
    <t>плата за землю</t>
  </si>
  <si>
    <t>податок та збір на доходи фізичних осіб</t>
  </si>
  <si>
    <t>кошти пайової участі у розвитку інфраструктури</t>
  </si>
  <si>
    <t>ПДВ з вироблених товарів (збір)</t>
  </si>
  <si>
    <t>бюджетне відшкодування ПДВ</t>
  </si>
  <si>
    <t>акцизний податок з вироблених товарів</t>
  </si>
  <si>
    <t>ПДВ з ввезених товарів</t>
  </si>
  <si>
    <t>ввізне мито</t>
  </si>
  <si>
    <t>Реверсна дотація</t>
  </si>
  <si>
    <t>Базова дотація</t>
  </si>
  <si>
    <t>Заболотцівська ОТГ</t>
  </si>
  <si>
    <t>Гніздичівська ОТГ</t>
  </si>
  <si>
    <t>Новострілищанська ОТГ</t>
  </si>
  <si>
    <t>Тростянецька ОТГ</t>
  </si>
  <si>
    <t>Бабинська ОТГ</t>
  </si>
  <si>
    <t>Бісковицька ОТГ</t>
  </si>
  <si>
    <t>Вільшаницька ОТГ</t>
  </si>
  <si>
    <t>Воле-Баранецька ОТГ</t>
  </si>
  <si>
    <t>Дублянська ОТГ</t>
  </si>
  <si>
    <t>Луківська ОТГ</t>
  </si>
  <si>
    <t>Новокалинівська ОТГ</t>
  </si>
  <si>
    <t>Чукв'янська ОТГ</t>
  </si>
  <si>
    <t>Міженецька ОТГ</t>
  </si>
  <si>
    <t>Новоміська ОТГ</t>
  </si>
  <si>
    <t>Грабовецька ОТГ</t>
  </si>
  <si>
    <t>ЗАГАЛОМ</t>
  </si>
  <si>
    <t>до спеціального фонду</t>
  </si>
  <si>
    <t>в абсо-лютній сумі</t>
  </si>
  <si>
    <t>у %</t>
  </si>
  <si>
    <t>екологічний податок</t>
  </si>
  <si>
    <t>тис. грн</t>
  </si>
  <si>
    <t>Ходорівська ОТГ</t>
  </si>
  <si>
    <t>Мостиська ОТГ</t>
  </si>
  <si>
    <t>Судововишнянська ОТГ</t>
  </si>
  <si>
    <t>Нижанковицька ОТГ</t>
  </si>
  <si>
    <t>Давидівська ОТГ</t>
  </si>
  <si>
    <t>Жовтанецька ОТГ</t>
  </si>
  <si>
    <t>Шегинівська ОТГ</t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</si>
  <si>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2017 року</t>
    </r>
  </si>
  <si>
    <t>Найменування територій</t>
  </si>
  <si>
    <t>Бродівський р-н</t>
  </si>
  <si>
    <t>Буський р-н</t>
  </si>
  <si>
    <t>Городоцький р-н</t>
  </si>
  <si>
    <t>Дрогобицький р-н</t>
  </si>
  <si>
    <t>Жидачівський р-н</t>
  </si>
  <si>
    <t>Жовківський р-н</t>
  </si>
  <si>
    <t>Золочівський р-н</t>
  </si>
  <si>
    <t>Кам'янка-Бузький р-н</t>
  </si>
  <si>
    <t>Миколаївський р-н</t>
  </si>
  <si>
    <t>Мостиський р-н</t>
  </si>
  <si>
    <t>Перемишлянський р-н</t>
  </si>
  <si>
    <t>Пустомитівський р-н</t>
  </si>
  <si>
    <t>Радехівський р-н</t>
  </si>
  <si>
    <t>Самбірський р-н</t>
  </si>
  <si>
    <t>Сколівський р-н</t>
  </si>
  <si>
    <t>Сокальський р-н</t>
  </si>
  <si>
    <t>Старосамбірський р-н</t>
  </si>
  <si>
    <t>Стрийський р-н</t>
  </si>
  <si>
    <t>Турківський р-н</t>
  </si>
  <si>
    <t>Яворівський р-н</t>
  </si>
  <si>
    <t>власні надходження бюджетних установ</t>
  </si>
  <si>
    <t>акцизний податок</t>
  </si>
  <si>
    <r>
      <t xml:space="preserve">Фактичні надходження в </t>
    </r>
    <r>
      <rPr>
        <b/>
        <sz val="12"/>
        <rFont val="Verdana"/>
        <family val="2"/>
        <charset val="204"/>
      </rPr>
      <t>2017 році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</si>
  <si>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2017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2017 році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</si>
  <si>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2018 року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</si>
  <si>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2018р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2017р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</si>
  <si>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2018 рік</t>
    </r>
    <r>
      <rPr>
        <sz val="11"/>
        <rFont val="Verdana"/>
        <family val="2"/>
        <charset val="204"/>
      </rPr>
      <t>, %</t>
    </r>
  </si>
  <si>
    <t>Великолюбінська ОТГ</t>
  </si>
  <si>
    <t>Магерівська ОТГ</t>
  </si>
  <si>
    <t>Розвадівська ОТГ</t>
  </si>
  <si>
    <t>Волицька ОТГ</t>
  </si>
  <si>
    <t>Підберізцівська ОТГ</t>
  </si>
  <si>
    <t>Солонківська ОТГ</t>
  </si>
  <si>
    <t>Щирецька ОТГ</t>
  </si>
  <si>
    <t>Рудківська ОТГ</t>
  </si>
  <si>
    <t>Славська ОТГ</t>
  </si>
  <si>
    <t>Великомостівська ОТГ</t>
  </si>
  <si>
    <t>Воютицька ОТГ</t>
  </si>
  <si>
    <t>Мурованська ОТГ</t>
  </si>
  <si>
    <t>Кам'янка-Бузька ОТГ</t>
  </si>
  <si>
    <t>План на 2018 рік</t>
  </si>
  <si>
    <t>Фактичні надходження на звітну дату 2018 року</t>
  </si>
  <si>
    <t>Виконання річного плану, %</t>
  </si>
  <si>
    <t>Фактичні надхо-дження станом на звітну дату</t>
  </si>
  <si>
    <t>Відсоток вико-нання плану на рік</t>
  </si>
  <si>
    <t>кошти від відчуження майна</t>
  </si>
  <si>
    <t xml:space="preserve">План на 2018 рік </t>
  </si>
  <si>
    <r>
      <t xml:space="preserve">План на </t>
    </r>
    <r>
      <rPr>
        <b/>
        <sz val="12"/>
        <rFont val="Verdana"/>
        <family val="2"/>
        <charset val="204"/>
      </rPr>
      <t>2018 рік</t>
    </r>
  </si>
  <si>
    <t>кошти від перевиконання митних платежів</t>
  </si>
  <si>
    <r>
      <t>План на 8</t>
    </r>
    <r>
      <rPr>
        <b/>
        <sz val="12"/>
        <rFont val="Verdana"/>
        <family val="2"/>
        <charset val="204"/>
      </rPr>
      <t xml:space="preserve"> </t>
    </r>
    <r>
      <rPr>
        <sz val="12"/>
        <rFont val="Verdana"/>
        <family val="2"/>
        <charset val="204"/>
      </rPr>
      <t>місяців</t>
    </r>
    <r>
      <rPr>
        <b/>
        <sz val="12"/>
        <rFont val="Verdana"/>
        <family val="2"/>
        <charset val="204"/>
      </rPr>
      <t xml:space="preserve"> 2018 року </t>
    </r>
  </si>
  <si>
    <r>
      <t>Виконання плану на</t>
    </r>
    <r>
      <rPr>
        <b/>
        <sz val="11"/>
        <rFont val="Verdana"/>
        <family val="2"/>
        <charset val="204"/>
      </rPr>
      <t xml:space="preserve"> 8 місяців 2018 року</t>
    </r>
  </si>
  <si>
    <t xml:space="preserve">План на 8 місяців 2018 року </t>
  </si>
  <si>
    <t>Виконання плану на 8 місяців 2018 року</t>
  </si>
  <si>
    <t>План на 8 місяців 2018 року</t>
  </si>
  <si>
    <t>Аналіз мобілізації доходів до зведеного бюджету по Львівській області за 8 місяців 2018 року</t>
  </si>
  <si>
    <t>Виконання місцевих бюджетів Львівської області за доходами загального фонду за 8 місяців 2018 року</t>
  </si>
  <si>
    <t>Виконання місцевих бюджетів Львівської області за дотаціями за 8 місяців 2018 року</t>
  </si>
</sst>
</file>

<file path=xl/styles.xml><?xml version="1.0" encoding="utf-8"?>
<styleSheet xmlns="http://schemas.openxmlformats.org/spreadsheetml/2006/main">
  <numFmts count="18">
    <numFmt numFmtId="179" formatCode="_-* #,##0.00\ _г_р_н_._-;\-* #,##0.00\ _г_р_н_._-;_-* &quot;-&quot;??\ _г_р_н_._-;_-@_-"/>
    <numFmt numFmtId="185" formatCode="_-* #,##0_р_._-;\-* #,##0_р_._-;_-* &quot;-&quot;_р_._-;_-@_-"/>
    <numFmt numFmtId="196" formatCode="0.0"/>
    <numFmt numFmtId="197" formatCode="_(&quot;$&quot;* #,##0_);_(&quot;$&quot;* \(#,##0\);_(&quot;$&quot;* &quot;-&quot;_);_(@_)"/>
    <numFmt numFmtId="198" formatCode="_(&quot;$&quot;* #,##0.00_);_(&quot;$&quot;* \(#,##0.00\);_(&quot;$&quot;* &quot;-&quot;??_);_(@_)"/>
    <numFmt numFmtId="200" formatCode="#,##0\ &quot;z?&quot;;[Red]\-#,##0\ &quot;z?&quot;"/>
    <numFmt numFmtId="201" formatCode="#,##0.00\ &quot;z?&quot;;[Red]\-#,##0.00\ &quot;z?&quot;"/>
    <numFmt numFmtId="202" formatCode="_-* #,##0\ _z_?_-;\-* #,##0\ _z_?_-;_-* &quot;-&quot;\ _z_?_-;_-@_-"/>
    <numFmt numFmtId="203" formatCode="_-* #,##0.00\ _z_?_-;\-* #,##0.00\ _z_?_-;_-* &quot;-&quot;??\ _z_?_-;_-@_-"/>
    <numFmt numFmtId="204" formatCode="#,##0.\-"/>
    <numFmt numFmtId="210" formatCode="#,##0.0"/>
    <numFmt numFmtId="213" formatCode="#,##0.00000"/>
    <numFmt numFmtId="214" formatCode="0.00000"/>
    <numFmt numFmtId="216" formatCode="0.0000000"/>
    <numFmt numFmtId="219" formatCode="_-* #,##0\ &quot;р.&quot;_-;\-* #,##0\ &quot;р.&quot;_-;_-* &quot;-&quot;\ &quot;р.&quot;_-;_-@_-"/>
    <numFmt numFmtId="220" formatCode="_-* #,##0\ _р_._-;\-* #,##0\ _р_._-;_-* &quot;-&quot;\ _р_._-;_-@_-"/>
    <numFmt numFmtId="221" formatCode="_-* #,##0.00\ &quot;р.&quot;_-;\-* #,##0.00\ &quot;р.&quot;_-;_-* &quot;-&quot;??\ &quot;р.&quot;_-;_-@_-"/>
    <numFmt numFmtId="222" formatCode="_-* #,##0.00\ _р_._-;\-* #,##0.00\ _р_._-;_-* &quot;-&quot;??\ _р_._-;_-@_-"/>
  </numFmts>
  <fonts count="98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u/>
      <sz val="10"/>
      <color indexed="12"/>
      <name val="Arial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8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20"/>
      <name val="Arial Cyr"/>
      <charset val="204"/>
    </font>
    <font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49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UkrainianPragmatica"/>
      <charset val="204"/>
    </font>
    <font>
      <sz val="8"/>
      <name val="Arial Cyr"/>
      <charset val="204"/>
    </font>
    <font>
      <b/>
      <sz val="16"/>
      <name val="Times New Roman Cyr"/>
      <family val="1"/>
      <charset val="204"/>
    </font>
    <font>
      <sz val="13"/>
      <name val="Times New Roman Cyr"/>
      <family val="1"/>
      <charset val="204"/>
    </font>
    <font>
      <sz val="12"/>
      <name val="Times New Roman Cyr"/>
      <charset val="204"/>
    </font>
    <font>
      <sz val="10"/>
      <color indexed="53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1"/>
      <name val="Verdana"/>
      <family val="2"/>
      <charset val="204"/>
    </font>
    <font>
      <sz val="11"/>
      <name val="Verdana"/>
      <family val="2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sz val="11"/>
      <color indexed="8"/>
      <name val="Verdana"/>
      <family val="2"/>
      <charset val="204"/>
    </font>
    <font>
      <sz val="11"/>
      <color indexed="11"/>
      <name val="Verdana"/>
      <family val="2"/>
      <charset val="204"/>
    </font>
    <font>
      <sz val="11"/>
      <color indexed="60"/>
      <name val="Verdana"/>
      <family val="2"/>
      <charset val="204"/>
    </font>
    <font>
      <b/>
      <i/>
      <sz val="11"/>
      <name val="Verdana"/>
      <family val="2"/>
      <charset val="204"/>
    </font>
    <font>
      <sz val="11"/>
      <color indexed="12"/>
      <name val="Verdana"/>
      <family val="2"/>
      <charset val="204"/>
    </font>
    <font>
      <b/>
      <sz val="14"/>
      <name val="Verdana"/>
      <family val="2"/>
      <charset val="204"/>
    </font>
    <font>
      <b/>
      <sz val="11.5"/>
      <name val="Verdana"/>
      <family val="2"/>
      <charset val="204"/>
    </font>
    <font>
      <b/>
      <sz val="18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sz val="1"/>
      <color indexed="8"/>
      <name val="Courier"/>
    </font>
    <font>
      <sz val="1"/>
      <color indexed="8"/>
      <name val="Courier"/>
      <charset val="204"/>
    </font>
    <font>
      <b/>
      <sz val="1"/>
      <color indexed="8"/>
      <name val="Courier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rgb="FFFA7D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</fonts>
  <fills count="5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</fills>
  <borders count="7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20">
    <xf numFmtId="0" fontId="0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9" fillId="0" borderId="0">
      <protection locked="0"/>
    </xf>
    <xf numFmtId="0" fontId="69" fillId="0" borderId="1">
      <protection locked="0"/>
    </xf>
    <xf numFmtId="0" fontId="69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69" fillId="0" borderId="1">
      <protection locked="0"/>
    </xf>
    <xf numFmtId="0" fontId="69" fillId="0" borderId="0">
      <protection locked="0"/>
    </xf>
    <xf numFmtId="0" fontId="69" fillId="0" borderId="0">
      <protection locked="0"/>
    </xf>
    <xf numFmtId="0" fontId="4" fillId="0" borderId="1">
      <protection locked="0"/>
    </xf>
    <xf numFmtId="0" fontId="70" fillId="0" borderId="1">
      <protection locked="0"/>
    </xf>
    <xf numFmtId="0" fontId="3" fillId="0" borderId="1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1">
      <protection locked="0"/>
    </xf>
    <xf numFmtId="0" fontId="69" fillId="0" borderId="1">
      <protection locked="0"/>
    </xf>
    <xf numFmtId="0" fontId="4" fillId="0" borderId="0">
      <protection locked="0"/>
    </xf>
    <xf numFmtId="0" fontId="70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70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70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70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9" fillId="0" borderId="0">
      <protection locked="0"/>
    </xf>
    <xf numFmtId="0" fontId="3" fillId="0" borderId="0">
      <protection locked="0"/>
    </xf>
    <xf numFmtId="0" fontId="69" fillId="0" borderId="0">
      <protection locked="0"/>
    </xf>
    <xf numFmtId="0" fontId="3" fillId="0" borderId="0">
      <protection locked="0"/>
    </xf>
    <xf numFmtId="0" fontId="69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4" fillId="0" borderId="1">
      <protection locked="0"/>
    </xf>
    <xf numFmtId="0" fontId="70" fillId="0" borderId="1">
      <protection locked="0"/>
    </xf>
    <xf numFmtId="0" fontId="3" fillId="0" borderId="1">
      <protection locked="0"/>
    </xf>
    <xf numFmtId="0" fontId="6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2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2" borderId="0" applyNumberFormat="0" applyBorder="0" applyAlignment="0" applyProtection="0"/>
    <xf numFmtId="0" fontId="81" fillId="6" borderId="0" applyNumberFormat="0" applyBorder="0" applyAlignment="0" applyProtection="0"/>
    <xf numFmtId="0" fontId="25" fillId="4" borderId="0" applyNumberFormat="0" applyBorder="0" applyAlignment="0" applyProtection="0"/>
    <xf numFmtId="0" fontId="25" fillId="3" borderId="0" applyNumberFormat="0" applyBorder="0" applyAlignment="0" applyProtection="0"/>
    <xf numFmtId="0" fontId="81" fillId="7" borderId="0" applyNumberFormat="0" applyBorder="0" applyAlignment="0" applyProtection="0"/>
    <xf numFmtId="0" fontId="25" fillId="5" borderId="0" applyNumberFormat="0" applyBorder="0" applyAlignment="0" applyProtection="0"/>
    <xf numFmtId="0" fontId="25" fillId="3" borderId="0" applyNumberFormat="0" applyBorder="0" applyAlignment="0" applyProtection="0"/>
    <xf numFmtId="0" fontId="81" fillId="8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81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4" borderId="0" applyNumberFormat="0" applyBorder="0" applyAlignment="0" applyProtection="0"/>
    <xf numFmtId="0" fontId="81" fillId="28" borderId="0" applyNumberFormat="0" applyBorder="0" applyAlignment="0" applyProtection="0"/>
    <xf numFmtId="0" fontId="25" fillId="6" borderId="0" applyNumberFormat="0" applyBorder="0" applyAlignment="0" applyProtection="0"/>
    <xf numFmtId="0" fontId="25" fillId="5" borderId="0" applyNumberFormat="0" applyBorder="0" applyAlignment="0" applyProtection="0"/>
    <xf numFmtId="0" fontId="81" fillId="29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5" borderId="0" applyNumberFormat="0" applyBorder="0" applyAlignment="0" applyProtection="0"/>
    <xf numFmtId="0" fontId="25" fillId="11" borderId="0" applyNumberFormat="0" applyBorder="0" applyAlignment="0" applyProtection="0"/>
    <xf numFmtId="0" fontId="81" fillId="30" borderId="0" applyNumberFormat="0" applyBorder="0" applyAlignment="0" applyProtection="0"/>
    <xf numFmtId="0" fontId="25" fillId="12" borderId="0" applyNumberFormat="0" applyBorder="0" applyAlignment="0" applyProtection="0"/>
    <xf numFmtId="0" fontId="25" fillId="3" borderId="0" applyNumberFormat="0" applyBorder="0" applyAlignment="0" applyProtection="0"/>
    <xf numFmtId="0" fontId="81" fillId="31" borderId="0" applyNumberFormat="0" applyBorder="0" applyAlignment="0" applyProtection="0"/>
    <xf numFmtId="0" fontId="25" fillId="5" borderId="0" applyNumberFormat="0" applyBorder="0" applyAlignment="0" applyProtection="0"/>
    <xf numFmtId="0" fontId="25" fillId="3" borderId="0" applyNumberFormat="0" applyBorder="0" applyAlignment="0" applyProtection="0"/>
    <xf numFmtId="0" fontId="81" fillId="13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81" fillId="32" borderId="0" applyNumberFormat="0" applyBorder="0" applyAlignment="0" applyProtection="0"/>
    <xf numFmtId="0" fontId="25" fillId="14" borderId="0" applyNumberFormat="0" applyBorder="0" applyAlignment="0" applyProtection="0"/>
    <xf numFmtId="0" fontId="25" fillId="12" borderId="0" applyNumberFormat="0" applyBorder="0" applyAlignment="0" applyProtection="0"/>
    <xf numFmtId="0" fontId="81" fillId="33" borderId="0" applyNumberFormat="0" applyBorder="0" applyAlignment="0" applyProtection="0"/>
    <xf numFmtId="0" fontId="25" fillId="5" borderId="0" applyNumberFormat="0" applyBorder="0" applyAlignment="0" applyProtection="0"/>
    <xf numFmtId="0" fontId="81" fillId="34" borderId="0" applyNumberFormat="0" applyBorder="0" applyAlignment="0" applyProtection="0"/>
    <xf numFmtId="0" fontId="25" fillId="14" borderId="0" applyNumberFormat="0" applyBorder="0" applyAlignment="0" applyProtection="0"/>
    <xf numFmtId="0" fontId="26" fillId="16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11" borderId="0" applyNumberFormat="0" applyBorder="0" applyAlignment="0" applyProtection="0"/>
    <xf numFmtId="0" fontId="26" fillId="16" borderId="0" applyNumberFormat="0" applyBorder="0" applyAlignment="0" applyProtection="0"/>
    <xf numFmtId="0" fontId="26" fillId="5" borderId="0" applyNumberFormat="0" applyBorder="0" applyAlignment="0" applyProtection="0"/>
    <xf numFmtId="0" fontId="26" fillId="16" borderId="0" applyNumberFormat="0" applyBorder="0" applyAlignment="0" applyProtection="0"/>
    <xf numFmtId="0" fontId="82" fillId="35" borderId="0" applyNumberFormat="0" applyBorder="0" applyAlignment="0" applyProtection="0"/>
    <xf numFmtId="0" fontId="26" fillId="12" borderId="0" applyNumberFormat="0" applyBorder="0" applyAlignment="0" applyProtection="0"/>
    <xf numFmtId="0" fontId="26" fillId="3" borderId="0" applyNumberFormat="0" applyBorder="0" applyAlignment="0" applyProtection="0"/>
    <xf numFmtId="0" fontId="82" fillId="36" borderId="0" applyNumberFormat="0" applyBorder="0" applyAlignment="0" applyProtection="0"/>
    <xf numFmtId="0" fontId="26" fillId="5" borderId="0" applyNumberFormat="0" applyBorder="0" applyAlignment="0" applyProtection="0"/>
    <xf numFmtId="0" fontId="26" fillId="3" borderId="0" applyNumberFormat="0" applyBorder="0" applyAlignment="0" applyProtection="0"/>
    <xf numFmtId="0" fontId="82" fillId="13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82" fillId="17" borderId="0" applyNumberFormat="0" applyBorder="0" applyAlignment="0" applyProtection="0"/>
    <xf numFmtId="0" fontId="26" fillId="14" borderId="0" applyNumberFormat="0" applyBorder="0" applyAlignment="0" applyProtection="0"/>
    <xf numFmtId="0" fontId="26" fillId="16" borderId="0" applyNumberFormat="0" applyBorder="0" applyAlignment="0" applyProtection="0"/>
    <xf numFmtId="0" fontId="82" fillId="37" borderId="0" applyNumberFormat="0" applyBorder="0" applyAlignment="0" applyProtection="0"/>
    <xf numFmtId="0" fontId="26" fillId="5" borderId="0" applyNumberFormat="0" applyBorder="0" applyAlignment="0" applyProtection="0"/>
    <xf numFmtId="0" fontId="82" fillId="18" borderId="0" applyNumberFormat="0" applyBorder="0" applyAlignment="0" applyProtection="0"/>
    <xf numFmtId="0" fontId="26" fillId="19" borderId="0" applyNumberFormat="0" applyBorder="0" applyAlignment="0" applyProtection="0"/>
    <xf numFmtId="200" fontId="7" fillId="0" borderId="0" applyFont="0" applyFill="0" applyBorder="0" applyAlignment="0" applyProtection="0"/>
    <xf numFmtId="201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220" fontId="24" fillId="0" borderId="0" applyFont="0" applyFill="0" applyBorder="0" applyAlignment="0" applyProtection="0"/>
    <xf numFmtId="222" fontId="24" fillId="0" borderId="0" applyFont="0" applyFill="0" applyBorder="0" applyAlignment="0" applyProtection="0"/>
    <xf numFmtId="219" fontId="24" fillId="0" borderId="0" applyFont="0" applyFill="0" applyBorder="0" applyAlignment="0" applyProtection="0"/>
    <xf numFmtId="221" fontId="24" fillId="0" borderId="0" applyFont="0" applyFill="0" applyBorder="0" applyAlignment="0" applyProtection="0"/>
    <xf numFmtId="16" fontId="8" fillId="0" borderId="0"/>
    <xf numFmtId="202" fontId="7" fillId="0" borderId="0" applyFont="0" applyFill="0" applyBorder="0" applyAlignment="0" applyProtection="0"/>
    <xf numFmtId="203" fontId="7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204" fontId="10" fillId="20" borderId="0"/>
    <xf numFmtId="204" fontId="72" fillId="20" borderId="0"/>
    <xf numFmtId="0" fontId="11" fillId="21" borderId="0"/>
    <xf numFmtId="0" fontId="73" fillId="21" borderId="0"/>
    <xf numFmtId="204" fontId="12" fillId="0" borderId="0"/>
    <xf numFmtId="204" fontId="74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9" fillId="11" borderId="0" applyFill="0" applyBorder="0" applyProtection="0">
      <alignment horizontal="center"/>
    </xf>
    <xf numFmtId="10" fontId="9" fillId="0" borderId="0"/>
    <xf numFmtId="10" fontId="13" fillId="11" borderId="0" applyFill="0" applyBorder="0" applyProtection="0">
      <alignment horizontal="center"/>
    </xf>
    <xf numFmtId="0" fontId="9" fillId="0" borderId="0"/>
    <xf numFmtId="0" fontId="24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4" fillId="11" borderId="0"/>
    <xf numFmtId="197" fontId="7" fillId="0" borderId="0" applyFont="0" applyFill="0" applyBorder="0" applyAlignment="0" applyProtection="0"/>
    <xf numFmtId="198" fontId="7" fillId="0" borderId="0" applyFont="0" applyFill="0" applyBorder="0" applyAlignment="0" applyProtection="0"/>
    <xf numFmtId="0" fontId="26" fillId="16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16" borderId="0" applyNumberFormat="0" applyBorder="0" applyAlignment="0" applyProtection="0"/>
    <xf numFmtId="0" fontId="26" fillId="24" borderId="0" applyNumberFormat="0" applyBorder="0" applyAlignment="0" applyProtection="0"/>
    <xf numFmtId="0" fontId="26" fillId="16" borderId="0" applyNumberFormat="0" applyBorder="0" applyAlignment="0" applyProtection="0"/>
    <xf numFmtId="0" fontId="82" fillId="38" borderId="0" applyNumberFormat="0" applyBorder="0" applyAlignment="0" applyProtection="0"/>
    <xf numFmtId="0" fontId="26" fillId="22" borderId="0" applyNumberFormat="0" applyBorder="0" applyAlignment="0" applyProtection="0"/>
    <xf numFmtId="0" fontId="82" fillId="39" borderId="0" applyNumberFormat="0" applyBorder="0" applyAlignment="0" applyProtection="0"/>
    <xf numFmtId="0" fontId="26" fillId="24" borderId="0" applyNumberFormat="0" applyBorder="0" applyAlignment="0" applyProtection="0"/>
    <xf numFmtId="0" fontId="26" fillId="22" borderId="0" applyNumberFormat="0" applyBorder="0" applyAlignment="0" applyProtection="0"/>
    <xf numFmtId="0" fontId="82" fillId="40" borderId="0" applyNumberFormat="0" applyBorder="0" applyAlignment="0" applyProtection="0"/>
    <xf numFmtId="0" fontId="26" fillId="25" borderId="0" applyNumberFormat="0" applyBorder="0" applyAlignment="0" applyProtection="0"/>
    <xf numFmtId="0" fontId="26" fillId="23" borderId="0" applyNumberFormat="0" applyBorder="0" applyAlignment="0" applyProtection="0"/>
    <xf numFmtId="0" fontId="82" fillId="41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82" fillId="42" borderId="0" applyNumberFormat="0" applyBorder="0" applyAlignment="0" applyProtection="0"/>
    <xf numFmtId="0" fontId="26" fillId="3" borderId="0" applyNumberFormat="0" applyBorder="0" applyAlignment="0" applyProtection="0"/>
    <xf numFmtId="0" fontId="26" fillId="24" borderId="0" applyNumberFormat="0" applyBorder="0" applyAlignment="0" applyProtection="0"/>
    <xf numFmtId="0" fontId="82" fillId="43" borderId="0" applyNumberFormat="0" applyBorder="0" applyAlignment="0" applyProtection="0"/>
    <xf numFmtId="0" fontId="26" fillId="19" borderId="0" applyNumberFormat="0" applyBorder="0" applyAlignment="0" applyProtection="0"/>
    <xf numFmtId="0" fontId="28" fillId="5" borderId="2" applyNumberFormat="0" applyAlignment="0" applyProtection="0"/>
    <xf numFmtId="0" fontId="83" fillId="44" borderId="64" applyNumberFormat="0" applyAlignment="0" applyProtection="0"/>
    <xf numFmtId="0" fontId="66" fillId="5" borderId="2" applyNumberFormat="0" applyAlignment="0" applyProtection="0"/>
    <xf numFmtId="0" fontId="28" fillId="5" borderId="2" applyNumberFormat="0" applyAlignment="0" applyProtection="0"/>
    <xf numFmtId="0" fontId="29" fillId="2" borderId="3" applyNumberFormat="0" applyAlignment="0" applyProtection="0"/>
    <xf numFmtId="0" fontId="30" fillId="2" borderId="2" applyNumberFormat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84" fillId="45" borderId="0" applyNumberFormat="0" applyBorder="0" applyAlignment="0" applyProtection="0"/>
    <xf numFmtId="0" fontId="32" fillId="0" borderId="4" applyNumberFormat="0" applyFill="0" applyAlignment="0" applyProtection="0"/>
    <xf numFmtId="0" fontId="85" fillId="0" borderId="65" applyNumberFormat="0" applyFill="0" applyAlignment="0" applyProtection="0"/>
    <xf numFmtId="0" fontId="75" fillId="0" borderId="4" applyNumberFormat="0" applyFill="0" applyAlignment="0" applyProtection="0"/>
    <xf numFmtId="0" fontId="33" fillId="0" borderId="5" applyNumberFormat="0" applyFill="0" applyAlignment="0" applyProtection="0"/>
    <xf numFmtId="0" fontId="86" fillId="0" borderId="66" applyNumberFormat="0" applyFill="0" applyAlignment="0" applyProtection="0"/>
    <xf numFmtId="0" fontId="76" fillId="0" borderId="6" applyNumberFormat="0" applyFill="0" applyAlignment="0" applyProtection="0"/>
    <xf numFmtId="0" fontId="34" fillId="0" borderId="7" applyNumberFormat="0" applyFill="0" applyAlignment="0" applyProtection="0"/>
    <xf numFmtId="0" fontId="87" fillId="0" borderId="67" applyNumberFormat="0" applyFill="0" applyAlignment="0" applyProtection="0"/>
    <xf numFmtId="0" fontId="77" fillId="0" borderId="8" applyNumberFormat="0" applyFill="0" applyAlignment="0" applyProtection="0"/>
    <xf numFmtId="0" fontId="34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35" fillId="0" borderId="0"/>
    <xf numFmtId="0" fontId="24" fillId="0" borderId="0"/>
    <xf numFmtId="0" fontId="35" fillId="0" borderId="0"/>
    <xf numFmtId="0" fontId="24" fillId="0" borderId="0"/>
    <xf numFmtId="0" fontId="81" fillId="0" borderId="0"/>
    <xf numFmtId="0" fontId="35" fillId="0" borderId="0"/>
    <xf numFmtId="0" fontId="16" fillId="0" borderId="0"/>
    <xf numFmtId="0" fontId="24" fillId="0" borderId="0"/>
    <xf numFmtId="0" fontId="35" fillId="0" borderId="0"/>
    <xf numFmtId="0" fontId="25" fillId="0" borderId="0"/>
    <xf numFmtId="0" fontId="24" fillId="0" borderId="0"/>
    <xf numFmtId="0" fontId="35" fillId="0" borderId="0"/>
    <xf numFmtId="0" fontId="24" fillId="0" borderId="0"/>
    <xf numFmtId="0" fontId="81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6" fillId="0" borderId="9" applyNumberFormat="0" applyFill="0" applyAlignment="0" applyProtection="0"/>
    <xf numFmtId="0" fontId="88" fillId="0" borderId="68" applyNumberFormat="0" applyFill="0" applyAlignment="0" applyProtection="0"/>
    <xf numFmtId="0" fontId="29" fillId="0" borderId="10" applyNumberFormat="0" applyFill="0" applyAlignment="0" applyProtection="0"/>
    <xf numFmtId="0" fontId="37" fillId="25" borderId="11" applyNumberFormat="0" applyAlignment="0" applyProtection="0"/>
    <xf numFmtId="0" fontId="89" fillId="46" borderId="69" applyNumberFormat="0" applyAlignment="0" applyProtection="0"/>
    <xf numFmtId="0" fontId="37" fillId="25" borderId="12" applyNumberFormat="0" applyAlignment="0" applyProtection="0"/>
    <xf numFmtId="0" fontId="37" fillId="25" borderId="11" applyNumberFormat="0" applyAlignment="0" applyProtection="0"/>
    <xf numFmtId="0" fontId="38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0" fillId="2" borderId="2" applyNumberFormat="0" applyAlignment="0" applyProtection="0"/>
    <xf numFmtId="0" fontId="91" fillId="47" borderId="64" applyNumberFormat="0" applyAlignment="0" applyProtection="0"/>
    <xf numFmtId="0" fontId="30" fillId="11" borderId="2" applyNumberFormat="0" applyAlignment="0" applyProtection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35" fillId="0" borderId="0"/>
    <xf numFmtId="0" fontId="24" fillId="0" borderId="0"/>
    <xf numFmtId="0" fontId="1" fillId="0" borderId="0"/>
    <xf numFmtId="0" fontId="40" fillId="0" borderId="0"/>
    <xf numFmtId="0" fontId="24" fillId="0" borderId="0"/>
    <xf numFmtId="0" fontId="29" fillId="0" borderId="10" applyNumberFormat="0" applyFill="0" applyAlignment="0" applyProtection="0"/>
    <xf numFmtId="0" fontId="92" fillId="0" borderId="70" applyNumberFormat="0" applyFill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93" fillId="48" borderId="0" applyNumberFormat="0" applyBorder="0" applyAlignment="0" applyProtection="0"/>
    <xf numFmtId="0" fontId="42" fillId="0" borderId="0" applyNumberFormat="0" applyFill="0" applyBorder="0" applyAlignment="0" applyProtection="0"/>
    <xf numFmtId="0" fontId="35" fillId="10" borderId="13" applyNumberFormat="0" applyFont="0" applyAlignment="0" applyProtection="0"/>
    <xf numFmtId="0" fontId="24" fillId="10" borderId="13" applyNumberFormat="0" applyFont="0" applyAlignment="0" applyProtection="0"/>
    <xf numFmtId="0" fontId="40" fillId="10" borderId="13" applyNumberFormat="0" applyFont="0" applyAlignment="0" applyProtection="0"/>
    <xf numFmtId="0" fontId="79" fillId="49" borderId="71" applyNumberFormat="0" applyFont="0" applyAlignment="0" applyProtection="0"/>
    <xf numFmtId="0" fontId="25" fillId="10" borderId="13" applyNumberFormat="0" applyFont="0" applyAlignment="0" applyProtection="0"/>
    <xf numFmtId="0" fontId="68" fillId="10" borderId="13" applyNumberFormat="0" applyFont="0" applyAlignment="0" applyProtection="0"/>
    <xf numFmtId="0" fontId="80" fillId="49" borderId="71" applyNumberFormat="0" applyFont="0" applyAlignment="0" applyProtection="0"/>
    <xf numFmtId="0" fontId="24" fillId="10" borderId="13" applyNumberFormat="0" applyFont="0" applyAlignment="0" applyProtection="0"/>
    <xf numFmtId="0" fontId="29" fillId="2" borderId="3" applyNumberFormat="0" applyAlignment="0" applyProtection="0"/>
    <xf numFmtId="0" fontId="94" fillId="47" borderId="72" applyNumberFormat="0" applyAlignment="0" applyProtection="0"/>
    <xf numFmtId="0" fontId="67" fillId="11" borderId="14" applyNumberFormat="0" applyAlignment="0" applyProtection="0"/>
    <xf numFmtId="0" fontId="36" fillId="0" borderId="9" applyNumberFormat="0" applyFill="0" applyAlignment="0" applyProtection="0"/>
    <xf numFmtId="0" fontId="39" fillId="14" borderId="0" applyNumberFormat="0" applyBorder="0" applyAlignment="0" applyProtection="0"/>
    <xf numFmtId="0" fontId="95" fillId="50" borderId="0" applyNumberFormat="0" applyBorder="0" applyAlignment="0" applyProtection="0"/>
    <xf numFmtId="0" fontId="2" fillId="0" borderId="0"/>
    <xf numFmtId="0" fontId="43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222" fontId="44" fillId="0" borderId="0" applyFont="0" applyFill="0" applyBorder="0" applyAlignment="0" applyProtection="0"/>
    <xf numFmtId="179" fontId="68" fillId="0" borderId="0" applyFont="0" applyFill="0" applyBorder="0" applyAlignment="0" applyProtection="0"/>
    <xf numFmtId="0" fontId="31" fillId="8" borderId="0" applyNumberFormat="0" applyBorder="0" applyAlignment="0" applyProtection="0"/>
    <xf numFmtId="0" fontId="3" fillId="0" borderId="0">
      <protection locked="0"/>
    </xf>
    <xf numFmtId="0" fontId="69" fillId="0" borderId="0">
      <protection locked="0"/>
    </xf>
  </cellStyleXfs>
  <cellXfs count="242">
    <xf numFmtId="0" fontId="0" fillId="0" borderId="0" xfId="0"/>
    <xf numFmtId="196" fontId="17" fillId="0" borderId="0" xfId="285" applyNumberFormat="1" applyFont="1"/>
    <xf numFmtId="0" fontId="17" fillId="0" borderId="0" xfId="285" applyFont="1"/>
    <xf numFmtId="0" fontId="18" fillId="0" borderId="0" xfId="285" applyFont="1" applyAlignment="1">
      <alignment horizontal="center" vertical="center"/>
    </xf>
    <xf numFmtId="0" fontId="17" fillId="0" borderId="0" xfId="285" applyFont="1" applyAlignment="1">
      <alignment vertical="center"/>
    </xf>
    <xf numFmtId="0" fontId="19" fillId="0" borderId="0" xfId="285" applyFont="1" applyAlignment="1">
      <alignment vertical="center"/>
    </xf>
    <xf numFmtId="0" fontId="18" fillId="0" borderId="0" xfId="285" applyFont="1"/>
    <xf numFmtId="210" fontId="17" fillId="0" borderId="0" xfId="285" applyNumberFormat="1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48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8" fillId="0" borderId="0" xfId="0" applyFont="1" applyFill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210" fontId="21" fillId="0" borderId="0" xfId="0" applyNumberFormat="1" applyFont="1" applyAlignment="1">
      <alignment vertical="center"/>
    </xf>
    <xf numFmtId="196" fontId="21" fillId="0" borderId="0" xfId="0" applyNumberFormat="1" applyFont="1" applyFill="1" applyAlignment="1">
      <alignment vertical="center"/>
    </xf>
    <xf numFmtId="196" fontId="21" fillId="0" borderId="0" xfId="0" applyNumberFormat="1" applyFont="1" applyFill="1" applyAlignment="1">
      <alignment horizontal="right" vertical="center"/>
    </xf>
    <xf numFmtId="196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210" fontId="16" fillId="0" borderId="0" xfId="0" applyNumberFormat="1" applyFont="1" applyAlignment="1">
      <alignment vertical="center"/>
    </xf>
    <xf numFmtId="196" fontId="16" fillId="0" borderId="0" xfId="0" applyNumberFormat="1" applyFont="1" applyFill="1" applyAlignment="1">
      <alignment vertical="center"/>
    </xf>
    <xf numFmtId="196" fontId="16" fillId="0" borderId="0" xfId="0" applyNumberFormat="1" applyFont="1" applyFill="1" applyAlignment="1">
      <alignment horizontal="right" vertical="center"/>
    </xf>
    <xf numFmtId="196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196" fontId="47" fillId="0" borderId="0" xfId="0" applyNumberFormat="1" applyFont="1" applyAlignment="1">
      <alignment vertical="center"/>
    </xf>
    <xf numFmtId="196" fontId="47" fillId="0" borderId="0" xfId="0" applyNumberFormat="1" applyFont="1" applyAlignment="1">
      <alignment horizontal="right" vertical="center"/>
    </xf>
    <xf numFmtId="0" fontId="21" fillId="0" borderId="0" xfId="286" applyFont="1" applyBorder="1" applyAlignment="1">
      <alignment vertical="center"/>
    </xf>
    <xf numFmtId="210" fontId="21" fillId="0" borderId="0" xfId="286" applyNumberFormat="1" applyFont="1" applyBorder="1" applyAlignment="1">
      <alignment vertical="center"/>
    </xf>
    <xf numFmtId="196" fontId="22" fillId="0" borderId="0" xfId="0" applyNumberFormat="1" applyFont="1" applyFill="1" applyAlignment="1">
      <alignment vertical="center"/>
    </xf>
    <xf numFmtId="2" fontId="21" fillId="0" borderId="0" xfId="0" applyNumberFormat="1" applyFont="1" applyFill="1" applyAlignment="1">
      <alignment vertical="center"/>
    </xf>
    <xf numFmtId="0" fontId="49" fillId="0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196" fontId="49" fillId="0" borderId="0" xfId="0" applyNumberFormat="1" applyFont="1" applyFill="1" applyAlignment="1">
      <alignment vertical="center"/>
    </xf>
    <xf numFmtId="0" fontId="50" fillId="0" borderId="0" xfId="0" applyFont="1" applyAlignment="1">
      <alignment vertical="center"/>
    </xf>
    <xf numFmtId="0" fontId="50" fillId="0" borderId="0" xfId="0" applyFont="1" applyAlignment="1">
      <alignment horizontal="right" vertical="center"/>
    </xf>
    <xf numFmtId="210" fontId="50" fillId="0" borderId="0" xfId="0" applyNumberFormat="1" applyFont="1" applyAlignment="1">
      <alignment vertical="center"/>
    </xf>
    <xf numFmtId="0" fontId="50" fillId="0" borderId="0" xfId="0" applyFont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1" fillId="0" borderId="0" xfId="0" applyFont="1"/>
    <xf numFmtId="0" fontId="49" fillId="0" borderId="0" xfId="0" applyFont="1" applyFill="1"/>
    <xf numFmtId="0" fontId="21" fillId="0" borderId="0" xfId="0" applyFont="1" applyAlignment="1">
      <alignment horizontal="center"/>
    </xf>
    <xf numFmtId="0" fontId="17" fillId="0" borderId="0" xfId="285" applyFont="1" applyFill="1"/>
    <xf numFmtId="0" fontId="51" fillId="0" borderId="0" xfId="0" applyFont="1" applyFill="1" applyAlignment="1">
      <alignment horizontal="right" wrapText="1"/>
    </xf>
    <xf numFmtId="0" fontId="52" fillId="26" borderId="15" xfId="0" applyFont="1" applyFill="1" applyBorder="1" applyAlignment="1">
      <alignment horizontal="center" vertical="center" wrapText="1"/>
    </xf>
    <xf numFmtId="0" fontId="52" fillId="26" borderId="16" xfId="0" applyFont="1" applyFill="1" applyBorder="1" applyAlignment="1">
      <alignment horizontal="center" vertical="center" wrapText="1"/>
    </xf>
    <xf numFmtId="210" fontId="52" fillId="0" borderId="15" xfId="0" applyNumberFormat="1" applyFont="1" applyFill="1" applyBorder="1" applyAlignment="1">
      <alignment horizontal="right" vertical="center" wrapText="1"/>
    </xf>
    <xf numFmtId="210" fontId="52" fillId="0" borderId="15" xfId="0" applyNumberFormat="1" applyFont="1" applyFill="1" applyBorder="1" applyAlignment="1">
      <alignment horizontal="center" vertical="center" wrapText="1"/>
    </xf>
    <xf numFmtId="210" fontId="52" fillId="0" borderId="15" xfId="0" applyNumberFormat="1" applyFont="1" applyBorder="1" applyAlignment="1">
      <alignment horizontal="center" vertical="center" wrapText="1"/>
    </xf>
    <xf numFmtId="210" fontId="51" fillId="0" borderId="15" xfId="0" applyNumberFormat="1" applyFont="1" applyFill="1" applyBorder="1" applyAlignment="1">
      <alignment horizontal="right" vertical="center" wrapText="1"/>
    </xf>
    <xf numFmtId="210" fontId="51" fillId="0" borderId="15" xfId="0" applyNumberFormat="1" applyFont="1" applyFill="1" applyBorder="1" applyAlignment="1">
      <alignment horizontal="center" vertical="center" wrapText="1"/>
    </xf>
    <xf numFmtId="210" fontId="51" fillId="0" borderId="15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vertical="center"/>
    </xf>
    <xf numFmtId="210" fontId="52" fillId="0" borderId="0" xfId="0" applyNumberFormat="1" applyFont="1" applyFill="1" applyAlignment="1">
      <alignment horizontal="right" vertical="center" wrapText="1"/>
    </xf>
    <xf numFmtId="210" fontId="52" fillId="0" borderId="0" xfId="0" applyNumberFormat="1" applyFont="1" applyFill="1" applyAlignment="1">
      <alignment horizontal="center" vertical="center" wrapText="1"/>
    </xf>
    <xf numFmtId="210" fontId="52" fillId="0" borderId="15" xfId="0" applyNumberFormat="1" applyFont="1" applyFill="1" applyBorder="1" applyAlignment="1">
      <alignment vertical="center" wrapText="1"/>
    </xf>
    <xf numFmtId="210" fontId="51" fillId="0" borderId="0" xfId="287" applyNumberFormat="1" applyFont="1" applyFill="1" applyBorder="1" applyAlignment="1">
      <alignment vertical="center"/>
    </xf>
    <xf numFmtId="0" fontId="51" fillId="0" borderId="0" xfId="0" applyFont="1" applyFill="1" applyAlignment="1">
      <alignment wrapText="1"/>
    </xf>
    <xf numFmtId="0" fontId="56" fillId="0" borderId="0" xfId="0" applyFont="1" applyFill="1" applyAlignment="1">
      <alignment wrapText="1"/>
    </xf>
    <xf numFmtId="196" fontId="57" fillId="0" borderId="0" xfId="0" applyNumberFormat="1" applyFont="1" applyFill="1" applyAlignment="1">
      <alignment wrapText="1"/>
    </xf>
    <xf numFmtId="0" fontId="52" fillId="0" borderId="0" xfId="0" applyFont="1" applyFill="1" applyAlignment="1">
      <alignment wrapText="1"/>
    </xf>
    <xf numFmtId="0" fontId="52" fillId="0" borderId="0" xfId="0" applyFont="1" applyFill="1" applyAlignment="1">
      <alignment vertical="top" wrapText="1"/>
    </xf>
    <xf numFmtId="210" fontId="52" fillId="0" borderId="0" xfId="0" applyNumberFormat="1" applyFont="1" applyFill="1" applyAlignment="1">
      <alignment vertical="center" wrapText="1"/>
    </xf>
    <xf numFmtId="210" fontId="57" fillId="0" borderId="0" xfId="0" applyNumberFormat="1" applyFont="1" applyFill="1" applyAlignment="1">
      <alignment vertical="center" wrapText="1"/>
    </xf>
    <xf numFmtId="210" fontId="59" fillId="0" borderId="0" xfId="0" applyNumberFormat="1" applyFont="1" applyFill="1" applyAlignment="1">
      <alignment vertical="center" wrapText="1"/>
    </xf>
    <xf numFmtId="210" fontId="52" fillId="0" borderId="0" xfId="0" applyNumberFormat="1" applyFont="1" applyAlignment="1">
      <alignment vertical="center" wrapText="1"/>
    </xf>
    <xf numFmtId="0" fontId="52" fillId="0" borderId="0" xfId="0" applyFont="1" applyAlignment="1">
      <alignment vertical="center" wrapText="1"/>
    </xf>
    <xf numFmtId="210" fontId="56" fillId="0" borderId="0" xfId="0" applyNumberFormat="1" applyFont="1" applyAlignment="1">
      <alignment vertical="center" wrapText="1"/>
    </xf>
    <xf numFmtId="210" fontId="55" fillId="0" borderId="0" xfId="0" applyNumberFormat="1" applyFont="1" applyFill="1" applyBorder="1" applyAlignment="1" applyProtection="1">
      <alignment vertical="center"/>
    </xf>
    <xf numFmtId="0" fontId="53" fillId="0" borderId="0" xfId="0" applyFont="1" applyAlignment="1">
      <alignment horizontal="right"/>
    </xf>
    <xf numFmtId="0" fontId="54" fillId="0" borderId="0" xfId="0" applyFont="1" applyAlignment="1">
      <alignment horizontal="center"/>
    </xf>
    <xf numFmtId="0" fontId="54" fillId="0" borderId="0" xfId="0" applyFont="1" applyFill="1" applyAlignment="1">
      <alignment horizontal="center"/>
    </xf>
    <xf numFmtId="0" fontId="54" fillId="0" borderId="0" xfId="0" applyFont="1" applyFill="1"/>
    <xf numFmtId="0" fontId="52" fillId="0" borderId="17" xfId="0" applyFont="1" applyFill="1" applyBorder="1" applyAlignment="1">
      <alignment vertical="center" wrapText="1"/>
    </xf>
    <xf numFmtId="49" fontId="52" fillId="0" borderId="17" xfId="0" applyNumberFormat="1" applyFont="1" applyFill="1" applyBorder="1" applyAlignment="1">
      <alignment vertical="center" wrapText="1"/>
    </xf>
    <xf numFmtId="0" fontId="52" fillId="0" borderId="18" xfId="0" applyFont="1" applyFill="1" applyBorder="1" applyAlignment="1">
      <alignment vertical="center" wrapText="1"/>
    </xf>
    <xf numFmtId="210" fontId="51" fillId="27" borderId="15" xfId="0" applyNumberFormat="1" applyFont="1" applyFill="1" applyBorder="1" applyAlignment="1">
      <alignment horizontal="right" vertical="center" wrapText="1"/>
    </xf>
    <xf numFmtId="210" fontId="52" fillId="27" borderId="15" xfId="0" applyNumberFormat="1" applyFont="1" applyFill="1" applyBorder="1" applyAlignment="1">
      <alignment horizontal="right" vertical="center" wrapText="1"/>
    </xf>
    <xf numFmtId="210" fontId="52" fillId="27" borderId="15" xfId="0" applyNumberFormat="1" applyFont="1" applyFill="1" applyBorder="1" applyAlignment="1">
      <alignment vertical="center" wrapText="1"/>
    </xf>
    <xf numFmtId="210" fontId="51" fillId="0" borderId="15" xfId="0" applyNumberFormat="1" applyFont="1" applyBorder="1" applyAlignment="1">
      <alignment horizontal="right" vertical="center" wrapText="1" indent="1"/>
    </xf>
    <xf numFmtId="210" fontId="52" fillId="0" borderId="15" xfId="0" applyNumberFormat="1" applyFont="1" applyBorder="1" applyAlignment="1">
      <alignment horizontal="right" vertical="center" wrapText="1" indent="1"/>
    </xf>
    <xf numFmtId="210" fontId="52" fillId="0" borderId="0" xfId="0" applyNumberFormat="1" applyFont="1" applyAlignment="1">
      <alignment horizontal="right" vertical="center" wrapText="1" indent="1"/>
    </xf>
    <xf numFmtId="210" fontId="55" fillId="0" borderId="15" xfId="0" applyNumberFormat="1" applyFont="1" applyFill="1" applyBorder="1" applyAlignment="1" applyProtection="1">
      <alignment horizontal="right" vertical="center" inden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left" vertical="center" wrapText="1"/>
    </xf>
    <xf numFmtId="210" fontId="61" fillId="0" borderId="15" xfId="0" applyNumberFormat="1" applyFont="1" applyBorder="1" applyAlignment="1">
      <alignment horizontal="right" vertical="center" wrapText="1"/>
    </xf>
    <xf numFmtId="210" fontId="61" fillId="27" borderId="15" xfId="0" applyNumberFormat="1" applyFont="1" applyFill="1" applyBorder="1" applyAlignment="1">
      <alignment horizontal="right" vertical="center" wrapText="1"/>
    </xf>
    <xf numFmtId="210" fontId="61" fillId="0" borderId="15" xfId="0" applyNumberFormat="1" applyFont="1" applyBorder="1" applyAlignment="1">
      <alignment horizontal="center" vertical="center" wrapText="1"/>
    </xf>
    <xf numFmtId="210" fontId="61" fillId="0" borderId="15" xfId="0" applyNumberFormat="1" applyFont="1" applyFill="1" applyBorder="1" applyAlignment="1">
      <alignment horizontal="right" vertical="center" wrapText="1"/>
    </xf>
    <xf numFmtId="210" fontId="61" fillId="0" borderId="15" xfId="0" applyNumberFormat="1" applyFont="1" applyBorder="1" applyAlignment="1">
      <alignment horizontal="right" vertical="center" wrapText="1" indent="1"/>
    </xf>
    <xf numFmtId="210" fontId="61" fillId="0" borderId="15" xfId="0" applyNumberFormat="1" applyFont="1" applyFill="1" applyBorder="1" applyAlignment="1">
      <alignment horizontal="center" vertical="center" wrapText="1"/>
    </xf>
    <xf numFmtId="210" fontId="53" fillId="0" borderId="15" xfId="0" applyNumberFormat="1" applyFont="1" applyBorder="1" applyAlignment="1">
      <alignment horizontal="right" vertical="center" wrapText="1"/>
    </xf>
    <xf numFmtId="210" fontId="53" fillId="27" borderId="15" xfId="0" applyNumberFormat="1" applyFont="1" applyFill="1" applyBorder="1" applyAlignment="1">
      <alignment horizontal="right" vertical="center" wrapText="1"/>
    </xf>
    <xf numFmtId="210" fontId="53" fillId="0" borderId="15" xfId="0" applyNumberFormat="1" applyFont="1" applyBorder="1" applyAlignment="1">
      <alignment horizontal="center" vertical="center" wrapText="1"/>
    </xf>
    <xf numFmtId="210" fontId="53" fillId="0" borderId="15" xfId="0" applyNumberFormat="1" applyFont="1" applyFill="1" applyBorder="1" applyAlignment="1">
      <alignment horizontal="right" vertical="center" wrapText="1"/>
    </xf>
    <xf numFmtId="210" fontId="53" fillId="0" borderId="15" xfId="0" applyNumberFormat="1" applyFont="1" applyBorder="1" applyAlignment="1">
      <alignment horizontal="right" vertical="center" wrapText="1" indent="1"/>
    </xf>
    <xf numFmtId="216" fontId="17" fillId="0" borderId="0" xfId="285" applyNumberFormat="1" applyFont="1"/>
    <xf numFmtId="0" fontId="48" fillId="0" borderId="19" xfId="0" applyFont="1" applyBorder="1" applyAlignment="1">
      <alignment vertical="center"/>
    </xf>
    <xf numFmtId="210" fontId="62" fillId="0" borderId="15" xfId="0" applyNumberFormat="1" applyFont="1" applyFill="1" applyBorder="1" applyAlignment="1">
      <alignment horizontal="center" vertical="center" wrapText="1"/>
    </xf>
    <xf numFmtId="213" fontId="21" fillId="0" borderId="0" xfId="0" applyNumberFormat="1" applyFont="1" applyFill="1" applyAlignment="1">
      <alignment vertical="center"/>
    </xf>
    <xf numFmtId="0" fontId="53" fillId="0" borderId="20" xfId="287" applyFont="1" applyFill="1" applyBorder="1" applyAlignment="1">
      <alignment vertical="center"/>
    </xf>
    <xf numFmtId="210" fontId="52" fillId="0" borderId="21" xfId="0" applyNumberFormat="1" applyFont="1" applyBorder="1" applyAlignment="1">
      <alignment vertical="center"/>
    </xf>
    <xf numFmtId="0" fontId="53" fillId="0" borderId="22" xfId="287" applyFont="1" applyFill="1" applyBorder="1" applyAlignment="1">
      <alignment horizontal="center" vertical="center" wrapText="1"/>
    </xf>
    <xf numFmtId="0" fontId="53" fillId="0" borderId="23" xfId="287" applyFont="1" applyFill="1" applyBorder="1" applyAlignment="1">
      <alignment horizontal="center" vertical="center" wrapText="1"/>
    </xf>
    <xf numFmtId="0" fontId="53" fillId="0" borderId="24" xfId="287" applyFont="1" applyFill="1" applyBorder="1" applyAlignment="1">
      <alignment horizontal="center" vertical="center" wrapText="1"/>
    </xf>
    <xf numFmtId="0" fontId="53" fillId="0" borderId="20" xfId="287" applyFont="1" applyFill="1" applyBorder="1" applyAlignment="1">
      <alignment horizontal="center" vertical="center"/>
    </xf>
    <xf numFmtId="0" fontId="63" fillId="0" borderId="0" xfId="0" applyFont="1" applyAlignment="1">
      <alignment vertical="center"/>
    </xf>
    <xf numFmtId="196" fontId="63" fillId="0" borderId="0" xfId="0" applyNumberFormat="1" applyFont="1" applyAlignment="1">
      <alignment vertical="center"/>
    </xf>
    <xf numFmtId="196" fontId="63" fillId="0" borderId="0" xfId="0" applyNumberFormat="1" applyFont="1" applyAlignment="1">
      <alignment horizontal="right" vertical="center"/>
    </xf>
    <xf numFmtId="0" fontId="54" fillId="0" borderId="25" xfId="287" applyFont="1" applyBorder="1" applyAlignment="1">
      <alignment horizontal="center" vertical="center"/>
    </xf>
    <xf numFmtId="0" fontId="54" fillId="0" borderId="25" xfId="287" applyFont="1" applyBorder="1" applyAlignment="1">
      <alignment horizontal="left" vertical="center"/>
    </xf>
    <xf numFmtId="210" fontId="54" fillId="0" borderId="26" xfId="287" applyNumberFormat="1" applyFont="1" applyBorder="1" applyAlignment="1">
      <alignment horizontal="right" vertical="center"/>
    </xf>
    <xf numFmtId="210" fontId="54" fillId="0" borderId="27" xfId="287" applyNumberFormat="1" applyFont="1" applyBorder="1" applyAlignment="1">
      <alignment horizontal="right" vertical="center"/>
    </xf>
    <xf numFmtId="210" fontId="54" fillId="0" borderId="27" xfId="287" applyNumberFormat="1" applyFont="1" applyBorder="1" applyAlignment="1">
      <alignment horizontal="center" vertical="center"/>
    </xf>
    <xf numFmtId="210" fontId="54" fillId="0" borderId="28" xfId="287" applyNumberFormat="1" applyFont="1" applyBorder="1" applyAlignment="1">
      <alignment horizontal="right" vertical="center"/>
    </xf>
    <xf numFmtId="210" fontId="54" fillId="0" borderId="29" xfId="287" applyNumberFormat="1" applyFont="1" applyFill="1" applyBorder="1" applyAlignment="1">
      <alignment horizontal="right" vertical="center"/>
    </xf>
    <xf numFmtId="210" fontId="54" fillId="0" borderId="29" xfId="287" applyNumberFormat="1" applyFont="1" applyBorder="1" applyAlignment="1">
      <alignment horizontal="center" vertical="center"/>
    </xf>
    <xf numFmtId="210" fontId="54" fillId="0" borderId="30" xfId="287" applyNumberFormat="1" applyFont="1" applyBorder="1" applyAlignment="1">
      <alignment horizontal="right" vertical="center"/>
    </xf>
    <xf numFmtId="0" fontId="54" fillId="0" borderId="31" xfId="287" applyFont="1" applyBorder="1" applyAlignment="1">
      <alignment horizontal="center" vertical="center"/>
    </xf>
    <xf numFmtId="196" fontId="54" fillId="0" borderId="31" xfId="287" applyNumberFormat="1" applyFont="1" applyBorder="1" applyAlignment="1">
      <alignment horizontal="left" vertical="center"/>
    </xf>
    <xf numFmtId="0" fontId="54" fillId="0" borderId="32" xfId="287" applyFont="1" applyBorder="1" applyAlignment="1">
      <alignment horizontal="center" vertical="center"/>
    </xf>
    <xf numFmtId="196" fontId="54" fillId="0" borderId="32" xfId="287" applyNumberFormat="1" applyFont="1" applyBorder="1" applyAlignment="1">
      <alignment horizontal="left" vertical="center"/>
    </xf>
    <xf numFmtId="0" fontId="54" fillId="0" borderId="32" xfId="287" applyFont="1" applyBorder="1" applyAlignment="1">
      <alignment horizontal="left" vertical="center"/>
    </xf>
    <xf numFmtId="0" fontId="54" fillId="0" borderId="33" xfId="287" applyFont="1" applyBorder="1" applyAlignment="1">
      <alignment horizontal="center" vertical="center"/>
    </xf>
    <xf numFmtId="0" fontId="54" fillId="0" borderId="33" xfId="287" applyFont="1" applyBorder="1" applyAlignment="1">
      <alignment horizontal="left" vertical="center"/>
    </xf>
    <xf numFmtId="2" fontId="54" fillId="0" borderId="32" xfId="287" applyNumberFormat="1" applyFont="1" applyBorder="1" applyAlignment="1">
      <alignment horizontal="left" vertical="center"/>
    </xf>
    <xf numFmtId="196" fontId="54" fillId="0" borderId="33" xfId="287" applyNumberFormat="1" applyFont="1" applyBorder="1" applyAlignment="1">
      <alignment horizontal="left" vertical="center"/>
    </xf>
    <xf numFmtId="196" fontId="54" fillId="0" borderId="31" xfId="287" applyNumberFormat="1" applyFont="1" applyFill="1" applyBorder="1" applyAlignment="1">
      <alignment horizontal="left" vertical="center"/>
    </xf>
    <xf numFmtId="196" fontId="54" fillId="0" borderId="32" xfId="287" applyNumberFormat="1" applyFont="1" applyFill="1" applyBorder="1" applyAlignment="1">
      <alignment horizontal="left" vertical="center"/>
    </xf>
    <xf numFmtId="196" fontId="54" fillId="0" borderId="33" xfId="287" applyNumberFormat="1" applyFont="1" applyFill="1" applyBorder="1" applyAlignment="1">
      <alignment horizontal="left" vertical="center"/>
    </xf>
    <xf numFmtId="196" fontId="54" fillId="0" borderId="34" xfId="287" applyNumberFormat="1" applyFont="1" applyFill="1" applyBorder="1" applyAlignment="1">
      <alignment horizontal="left" vertical="center"/>
    </xf>
    <xf numFmtId="0" fontId="54" fillId="0" borderId="18" xfId="287" applyFont="1" applyBorder="1" applyAlignment="1">
      <alignment horizontal="center" vertical="center"/>
    </xf>
    <xf numFmtId="0" fontId="54" fillId="0" borderId="35" xfId="287" applyFont="1" applyBorder="1" applyAlignment="1">
      <alignment horizontal="center" vertical="center"/>
    </xf>
    <xf numFmtId="196" fontId="54" fillId="0" borderId="36" xfId="287" applyNumberFormat="1" applyFont="1" applyFill="1" applyBorder="1" applyAlignment="1">
      <alignment horizontal="left" vertical="center"/>
    </xf>
    <xf numFmtId="210" fontId="54" fillId="0" borderId="27" xfId="287" applyNumberFormat="1" applyFont="1" applyFill="1" applyBorder="1" applyAlignment="1">
      <alignment horizontal="center" vertical="center"/>
    </xf>
    <xf numFmtId="210" fontId="54" fillId="0" borderId="28" xfId="287" applyNumberFormat="1" applyFont="1" applyFill="1" applyBorder="1" applyAlignment="1">
      <alignment horizontal="right" vertical="center" indent="1"/>
    </xf>
    <xf numFmtId="210" fontId="54" fillId="0" borderId="37" xfId="287" applyNumberFormat="1" applyFont="1" applyFill="1" applyBorder="1" applyAlignment="1">
      <alignment horizontal="center" vertical="center"/>
    </xf>
    <xf numFmtId="210" fontId="54" fillId="0" borderId="38" xfId="287" applyNumberFormat="1" applyFont="1" applyFill="1" applyBorder="1" applyAlignment="1">
      <alignment horizontal="right" vertical="center" indent="1"/>
    </xf>
    <xf numFmtId="210" fontId="54" fillId="0" borderId="39" xfId="287" applyNumberFormat="1" applyFont="1" applyFill="1" applyBorder="1" applyAlignment="1">
      <alignment horizontal="right" vertical="center" indent="1"/>
    </xf>
    <xf numFmtId="210" fontId="54" fillId="0" borderId="15" xfId="287" applyNumberFormat="1" applyFont="1" applyFill="1" applyBorder="1" applyAlignment="1">
      <alignment horizontal="right" vertical="center" indent="1"/>
    </xf>
    <xf numFmtId="210" fontId="54" fillId="0" borderId="15" xfId="287" applyNumberFormat="1" applyFont="1" applyFill="1" applyBorder="1" applyAlignment="1">
      <alignment horizontal="center" vertical="center"/>
    </xf>
    <xf numFmtId="210" fontId="54" fillId="0" borderId="34" xfId="287" applyNumberFormat="1" applyFont="1" applyFill="1" applyBorder="1" applyAlignment="1">
      <alignment horizontal="right" vertical="center" indent="1"/>
    </xf>
    <xf numFmtId="0" fontId="54" fillId="0" borderId="32" xfId="287" applyFont="1" applyFill="1" applyBorder="1" applyAlignment="1">
      <alignment horizontal="left" vertical="center"/>
    </xf>
    <xf numFmtId="210" fontId="54" fillId="0" borderId="40" xfId="287" applyNumberFormat="1" applyFont="1" applyFill="1" applyBorder="1" applyAlignment="1">
      <alignment horizontal="right" vertical="center" indent="1"/>
    </xf>
    <xf numFmtId="0" fontId="54" fillId="0" borderId="36" xfId="287" applyFont="1" applyBorder="1" applyAlignment="1">
      <alignment horizontal="center" vertical="center"/>
    </xf>
    <xf numFmtId="210" fontId="54" fillId="0" borderId="22" xfId="287" applyNumberFormat="1" applyFont="1" applyFill="1" applyBorder="1" applyAlignment="1">
      <alignment horizontal="right" vertical="center" indent="1"/>
    </xf>
    <xf numFmtId="210" fontId="54" fillId="0" borderId="24" xfId="287" applyNumberFormat="1" applyFont="1" applyFill="1" applyBorder="1" applyAlignment="1">
      <alignment horizontal="right" vertical="center" indent="1"/>
    </xf>
    <xf numFmtId="0" fontId="53" fillId="0" borderId="41" xfId="287" applyFont="1" applyFill="1" applyBorder="1" applyAlignment="1">
      <alignment horizontal="center" vertical="center"/>
    </xf>
    <xf numFmtId="210" fontId="53" fillId="0" borderId="42" xfId="287" applyNumberFormat="1" applyFont="1" applyFill="1" applyBorder="1" applyAlignment="1">
      <alignment horizontal="right" vertical="center" indent="1"/>
    </xf>
    <xf numFmtId="210" fontId="53" fillId="0" borderId="43" xfId="287" applyNumberFormat="1" applyFont="1" applyFill="1" applyBorder="1" applyAlignment="1">
      <alignment horizontal="right" vertical="center" indent="1"/>
    </xf>
    <xf numFmtId="210" fontId="53" fillId="0" borderId="43" xfId="287" applyNumberFormat="1" applyFont="1" applyFill="1" applyBorder="1" applyAlignment="1">
      <alignment horizontal="center" vertical="center"/>
    </xf>
    <xf numFmtId="210" fontId="53" fillId="0" borderId="44" xfId="287" applyNumberFormat="1" applyFont="1" applyFill="1" applyBorder="1" applyAlignment="1">
      <alignment horizontal="right" vertical="center" indent="1"/>
    </xf>
    <xf numFmtId="210" fontId="64" fillId="0" borderId="15" xfId="0" applyNumberFormat="1" applyFont="1" applyFill="1" applyBorder="1" applyAlignment="1">
      <alignment horizontal="center" vertical="center" wrapText="1"/>
    </xf>
    <xf numFmtId="210" fontId="65" fillId="0" borderId="0" xfId="0" applyNumberFormat="1" applyFont="1" applyAlignment="1">
      <alignment vertical="center"/>
    </xf>
    <xf numFmtId="0" fontId="81" fillId="0" borderId="0" xfId="215"/>
    <xf numFmtId="1" fontId="81" fillId="0" borderId="0" xfId="215" applyNumberFormat="1"/>
    <xf numFmtId="210" fontId="53" fillId="0" borderId="45" xfId="287" applyNumberFormat="1" applyFont="1" applyFill="1" applyBorder="1" applyAlignment="1">
      <alignment horizontal="right" vertical="center"/>
    </xf>
    <xf numFmtId="210" fontId="53" fillId="0" borderId="46" xfId="287" applyNumberFormat="1" applyFont="1" applyFill="1" applyBorder="1" applyAlignment="1">
      <alignment horizontal="right" vertical="center"/>
    </xf>
    <xf numFmtId="210" fontId="53" fillId="0" borderId="46" xfId="287" applyNumberFormat="1" applyFont="1" applyFill="1" applyBorder="1" applyAlignment="1">
      <alignment horizontal="center" vertical="center"/>
    </xf>
    <xf numFmtId="210" fontId="53" fillId="0" borderId="47" xfId="287" applyNumberFormat="1" applyFont="1" applyFill="1" applyBorder="1" applyAlignment="1">
      <alignment horizontal="right" vertical="center"/>
    </xf>
    <xf numFmtId="210" fontId="54" fillId="0" borderId="48" xfId="287" applyNumberFormat="1" applyFont="1" applyBorder="1" applyAlignment="1">
      <alignment horizontal="right" vertical="center"/>
    </xf>
    <xf numFmtId="210" fontId="54" fillId="0" borderId="37" xfId="287" applyNumberFormat="1" applyFont="1" applyBorder="1" applyAlignment="1">
      <alignment horizontal="right" vertical="center"/>
    </xf>
    <xf numFmtId="210" fontId="54" fillId="0" borderId="37" xfId="287" applyNumberFormat="1" applyFont="1" applyBorder="1" applyAlignment="1">
      <alignment horizontal="center" vertical="center"/>
    </xf>
    <xf numFmtId="210" fontId="54" fillId="0" borderId="38" xfId="287" applyNumberFormat="1" applyFont="1" applyBorder="1" applyAlignment="1">
      <alignment horizontal="right" vertical="center"/>
    </xf>
    <xf numFmtId="210" fontId="54" fillId="0" borderId="49" xfId="287" applyNumberFormat="1" applyFont="1" applyBorder="1" applyAlignment="1">
      <alignment horizontal="right" vertical="center"/>
    </xf>
    <xf numFmtId="210" fontId="54" fillId="0" borderId="39" xfId="287" applyNumberFormat="1" applyFont="1" applyBorder="1" applyAlignment="1">
      <alignment horizontal="right" vertical="center"/>
    </xf>
    <xf numFmtId="210" fontId="54" fillId="0" borderId="39" xfId="287" applyNumberFormat="1" applyFont="1" applyBorder="1" applyAlignment="1">
      <alignment horizontal="center" vertical="center"/>
    </xf>
    <xf numFmtId="210" fontId="54" fillId="0" borderId="50" xfId="287" applyNumberFormat="1" applyFont="1" applyBorder="1" applyAlignment="1">
      <alignment horizontal="right" vertical="center"/>
    </xf>
    <xf numFmtId="210" fontId="54" fillId="0" borderId="15" xfId="287" applyNumberFormat="1" applyFont="1" applyBorder="1" applyAlignment="1">
      <alignment horizontal="center" vertical="center"/>
    </xf>
    <xf numFmtId="210" fontId="54" fillId="0" borderId="34" xfId="287" applyNumberFormat="1" applyFont="1" applyBorder="1" applyAlignment="1">
      <alignment horizontal="right" vertical="center"/>
    </xf>
    <xf numFmtId="210" fontId="54" fillId="0" borderId="51" xfId="287" applyNumberFormat="1" applyFont="1" applyBorder="1" applyAlignment="1">
      <alignment horizontal="right" vertical="center"/>
    </xf>
    <xf numFmtId="210" fontId="54" fillId="0" borderId="29" xfId="287" applyNumberFormat="1" applyFont="1" applyBorder="1" applyAlignment="1">
      <alignment horizontal="right" vertical="center"/>
    </xf>
    <xf numFmtId="210" fontId="54" fillId="0" borderId="52" xfId="287" applyNumberFormat="1" applyFont="1" applyBorder="1" applyAlignment="1">
      <alignment horizontal="center" vertical="center"/>
    </xf>
    <xf numFmtId="210" fontId="54" fillId="0" borderId="40" xfId="287" applyNumberFormat="1" applyFont="1" applyBorder="1" applyAlignment="1">
      <alignment horizontal="right" vertical="center"/>
    </xf>
    <xf numFmtId="210" fontId="54" fillId="0" borderId="53" xfId="287" applyNumberFormat="1" applyFont="1" applyBorder="1" applyAlignment="1">
      <alignment horizontal="right" vertical="center"/>
    </xf>
    <xf numFmtId="210" fontId="54" fillId="0" borderId="15" xfId="287" applyNumberFormat="1" applyFont="1" applyBorder="1" applyAlignment="1">
      <alignment horizontal="right" vertical="center"/>
    </xf>
    <xf numFmtId="210" fontId="54" fillId="0" borderId="54" xfId="287" applyNumberFormat="1" applyFont="1" applyBorder="1" applyAlignment="1">
      <alignment horizontal="right" vertical="center"/>
    </xf>
    <xf numFmtId="210" fontId="54" fillId="0" borderId="52" xfId="287" applyNumberFormat="1" applyFont="1" applyBorder="1" applyAlignment="1">
      <alignment horizontal="right" vertical="center"/>
    </xf>
    <xf numFmtId="210" fontId="54" fillId="0" borderId="17" xfId="287" applyNumberFormat="1" applyFont="1" applyBorder="1" applyAlignment="1">
      <alignment horizontal="right" vertical="center"/>
    </xf>
    <xf numFmtId="210" fontId="54" fillId="0" borderId="55" xfId="287" applyNumberFormat="1" applyFont="1" applyBorder="1" applyAlignment="1">
      <alignment horizontal="right" vertical="center"/>
    </xf>
    <xf numFmtId="210" fontId="54" fillId="0" borderId="22" xfId="287" applyNumberFormat="1" applyFont="1" applyBorder="1" applyAlignment="1">
      <alignment horizontal="right" vertical="center"/>
    </xf>
    <xf numFmtId="210" fontId="54" fillId="0" borderId="46" xfId="287" applyNumberFormat="1" applyFont="1" applyBorder="1" applyAlignment="1">
      <alignment horizontal="center" vertical="center"/>
    </xf>
    <xf numFmtId="210" fontId="54" fillId="0" borderId="24" xfId="287" applyNumberFormat="1" applyFont="1" applyBorder="1" applyAlignment="1">
      <alignment horizontal="right" vertical="center"/>
    </xf>
    <xf numFmtId="210" fontId="54" fillId="0" borderId="22" xfId="287" applyNumberFormat="1" applyFont="1" applyBorder="1" applyAlignment="1">
      <alignment horizontal="center" vertical="center"/>
    </xf>
    <xf numFmtId="210" fontId="54" fillId="0" borderId="52" xfId="287" applyNumberFormat="1" applyFont="1" applyFill="1" applyBorder="1" applyAlignment="1">
      <alignment horizontal="center" vertical="center"/>
    </xf>
    <xf numFmtId="210" fontId="54" fillId="0" borderId="22" xfId="287" applyNumberFormat="1" applyFont="1" applyFill="1" applyBorder="1" applyAlignment="1">
      <alignment horizontal="center" vertical="center"/>
    </xf>
    <xf numFmtId="196" fontId="54" fillId="0" borderId="36" xfId="287" applyNumberFormat="1" applyFont="1" applyBorder="1" applyAlignment="1">
      <alignment horizontal="left" vertical="center"/>
    </xf>
    <xf numFmtId="0" fontId="53" fillId="0" borderId="41" xfId="287" applyFont="1" applyFill="1" applyBorder="1" applyAlignment="1">
      <alignment vertical="center"/>
    </xf>
    <xf numFmtId="210" fontId="54" fillId="0" borderId="0" xfId="287" applyNumberFormat="1" applyFont="1" applyFill="1" applyBorder="1" applyAlignment="1">
      <alignment horizontal="right" vertical="center" indent="1"/>
    </xf>
    <xf numFmtId="214" fontId="81" fillId="0" borderId="0" xfId="215" applyNumberFormat="1"/>
    <xf numFmtId="210" fontId="53" fillId="0" borderId="15" xfId="287" applyNumberFormat="1" applyFont="1" applyFill="1" applyBorder="1" applyAlignment="1">
      <alignment horizontal="center" vertical="center"/>
    </xf>
    <xf numFmtId="210" fontId="53" fillId="0" borderId="34" xfId="287" applyNumberFormat="1" applyFont="1" applyFill="1" applyBorder="1" applyAlignment="1">
      <alignment horizontal="right" vertical="center" indent="1"/>
    </xf>
    <xf numFmtId="196" fontId="53" fillId="0" borderId="32" xfId="287" applyNumberFormat="1" applyFont="1" applyBorder="1" applyAlignment="1">
      <alignment horizontal="left" vertical="center"/>
    </xf>
    <xf numFmtId="0" fontId="53" fillId="0" borderId="32" xfId="287" applyFont="1" applyBorder="1" applyAlignment="1">
      <alignment horizontal="left" vertical="center"/>
    </xf>
    <xf numFmtId="210" fontId="53" fillId="0" borderId="37" xfId="287" applyNumberFormat="1" applyFont="1" applyFill="1" applyBorder="1" applyAlignment="1">
      <alignment horizontal="center" vertical="center"/>
    </xf>
    <xf numFmtId="210" fontId="53" fillId="0" borderId="38" xfId="287" applyNumberFormat="1" applyFont="1" applyFill="1" applyBorder="1" applyAlignment="1">
      <alignment horizontal="right" vertical="center" indent="1"/>
    </xf>
    <xf numFmtId="196" fontId="53" fillId="0" borderId="31" xfId="287" applyNumberFormat="1" applyFont="1" applyFill="1" applyBorder="1" applyAlignment="1">
      <alignment horizontal="left" vertical="center"/>
    </xf>
    <xf numFmtId="196" fontId="53" fillId="0" borderId="32" xfId="287" applyNumberFormat="1" applyFont="1" applyFill="1" applyBorder="1" applyAlignment="1">
      <alignment horizontal="left" vertical="center"/>
    </xf>
    <xf numFmtId="196" fontId="53" fillId="0" borderId="33" xfId="287" applyNumberFormat="1" applyFont="1" applyFill="1" applyBorder="1" applyAlignment="1">
      <alignment horizontal="left" vertical="center"/>
    </xf>
    <xf numFmtId="210" fontId="53" fillId="0" borderId="52" xfId="287" applyNumberFormat="1" applyFont="1" applyFill="1" applyBorder="1" applyAlignment="1">
      <alignment horizontal="center" vertical="center"/>
    </xf>
    <xf numFmtId="210" fontId="53" fillId="0" borderId="40" xfId="287" applyNumberFormat="1" applyFont="1" applyFill="1" applyBorder="1" applyAlignment="1">
      <alignment horizontal="right" vertical="center" indent="1"/>
    </xf>
    <xf numFmtId="0" fontId="51" fillId="0" borderId="18" xfId="0" applyFont="1" applyBorder="1" applyAlignment="1">
      <alignment horizontal="left" vertical="center" wrapText="1" indent="1"/>
    </xf>
    <xf numFmtId="0" fontId="51" fillId="0" borderId="17" xfId="0" applyFont="1" applyBorder="1" applyAlignment="1">
      <alignment horizontal="left" vertical="center" wrapText="1" indent="1"/>
    </xf>
    <xf numFmtId="0" fontId="51" fillId="0" borderId="15" xfId="0" applyFont="1" applyBorder="1" applyAlignment="1">
      <alignment horizontal="left" vertical="center" wrapText="1" indent="1"/>
    </xf>
    <xf numFmtId="0" fontId="61" fillId="0" borderId="18" xfId="0" applyFont="1" applyBorder="1" applyAlignment="1">
      <alignment horizontal="center" vertical="center" wrapText="1"/>
    </xf>
    <xf numFmtId="0" fontId="61" fillId="0" borderId="17" xfId="0" applyFont="1" applyBorder="1" applyAlignment="1">
      <alignment horizontal="center" vertical="center" wrapText="1"/>
    </xf>
    <xf numFmtId="0" fontId="54" fillId="0" borderId="52" xfId="0" applyFont="1" applyFill="1" applyBorder="1" applyAlignment="1">
      <alignment horizontal="center" vertical="center" wrapText="1"/>
    </xf>
    <xf numFmtId="0" fontId="54" fillId="0" borderId="39" xfId="0" applyFont="1" applyFill="1" applyBorder="1" applyAlignment="1">
      <alignment horizontal="center" vertical="center" wrapText="1"/>
    </xf>
    <xf numFmtId="0" fontId="58" fillId="0" borderId="18" xfId="0" applyFont="1" applyFill="1" applyBorder="1" applyAlignment="1">
      <alignment vertical="center" wrapText="1"/>
    </xf>
    <xf numFmtId="0" fontId="58" fillId="0" borderId="17" xfId="0" applyFont="1" applyFill="1" applyBorder="1" applyAlignment="1">
      <alignment vertical="center" wrapText="1"/>
    </xf>
    <xf numFmtId="0" fontId="53" fillId="0" borderId="18" xfId="0" applyFont="1" applyBorder="1" applyAlignment="1">
      <alignment horizontal="left" vertical="center" wrapText="1"/>
    </xf>
    <xf numFmtId="0" fontId="53" fillId="0" borderId="17" xfId="0" applyFont="1" applyBorder="1" applyAlignment="1">
      <alignment horizontal="left" vertical="center" wrapText="1"/>
    </xf>
    <xf numFmtId="0" fontId="54" fillId="0" borderId="56" xfId="0" applyFont="1" applyBorder="1" applyAlignment="1">
      <alignment horizontal="center" vertical="center" wrapText="1"/>
    </xf>
    <xf numFmtId="0" fontId="54" fillId="0" borderId="57" xfId="0" applyFont="1" applyBorder="1" applyAlignment="1">
      <alignment horizontal="center" vertical="center" wrapText="1"/>
    </xf>
    <xf numFmtId="0" fontId="54" fillId="0" borderId="58" xfId="0" applyFont="1" applyBorder="1" applyAlignment="1">
      <alignment horizontal="center" vertical="center" wrapText="1"/>
    </xf>
    <xf numFmtId="0" fontId="54" fillId="0" borderId="59" xfId="0" applyFont="1" applyBorder="1" applyAlignment="1">
      <alignment horizontal="center" vertical="center" wrapText="1"/>
    </xf>
    <xf numFmtId="0" fontId="52" fillId="0" borderId="52" xfId="0" applyFont="1" applyFill="1" applyBorder="1" applyAlignment="1">
      <alignment horizontal="center" vertical="center" wrapText="1"/>
    </xf>
    <xf numFmtId="0" fontId="52" fillId="0" borderId="39" xfId="0" applyFont="1" applyFill="1" applyBorder="1" applyAlignment="1">
      <alignment horizontal="center" vertical="center" wrapText="1"/>
    </xf>
    <xf numFmtId="0" fontId="60" fillId="0" borderId="0" xfId="0" applyFont="1" applyFill="1" applyAlignment="1">
      <alignment horizontal="center" vertical="center" wrapText="1"/>
    </xf>
    <xf numFmtId="0" fontId="54" fillId="27" borderId="52" xfId="0" applyFont="1" applyFill="1" applyBorder="1" applyAlignment="1">
      <alignment horizontal="center" vertical="center" wrapText="1"/>
    </xf>
    <xf numFmtId="0" fontId="54" fillId="27" borderId="39" xfId="0" applyFont="1" applyFill="1" applyBorder="1" applyAlignment="1">
      <alignment horizontal="center" vertical="center" wrapText="1"/>
    </xf>
    <xf numFmtId="0" fontId="52" fillId="26" borderId="18" xfId="0" applyFont="1" applyFill="1" applyBorder="1" applyAlignment="1">
      <alignment horizontal="center" vertical="center" wrapText="1"/>
    </xf>
    <xf numFmtId="0" fontId="52" fillId="26" borderId="17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 wrapText="1"/>
    </xf>
    <xf numFmtId="0" fontId="53" fillId="0" borderId="27" xfId="287" applyFont="1" applyFill="1" applyBorder="1" applyAlignment="1">
      <alignment horizontal="center" vertical="center" wrapText="1"/>
    </xf>
    <xf numFmtId="0" fontId="53" fillId="0" borderId="46" xfId="287" applyFont="1" applyFill="1" applyBorder="1" applyAlignment="1">
      <alignment horizontal="center" vertical="center" wrapText="1"/>
    </xf>
    <xf numFmtId="0" fontId="53" fillId="0" borderId="60" xfId="287" applyFont="1" applyBorder="1" applyAlignment="1">
      <alignment horizontal="center" vertical="center" wrapText="1"/>
    </xf>
    <xf numFmtId="0" fontId="53" fillId="0" borderId="20" xfId="287" applyFont="1" applyBorder="1" applyAlignment="1">
      <alignment horizontal="center" vertical="center" wrapText="1"/>
    </xf>
    <xf numFmtId="0" fontId="53" fillId="0" borderId="38" xfId="287" applyFont="1" applyFill="1" applyBorder="1" applyAlignment="1">
      <alignment horizontal="center" vertical="center" wrapText="1"/>
    </xf>
    <xf numFmtId="0" fontId="53" fillId="0" borderId="31" xfId="0" applyFont="1" applyBorder="1" applyAlignment="1">
      <alignment horizontal="center" vertical="center" wrapText="1"/>
    </xf>
    <xf numFmtId="0" fontId="53" fillId="0" borderId="46" xfId="0" applyFont="1" applyFill="1" applyBorder="1" applyAlignment="1">
      <alignment horizontal="center" vertical="center" wrapText="1"/>
    </xf>
    <xf numFmtId="0" fontId="53" fillId="0" borderId="25" xfId="287" applyFont="1" applyBorder="1" applyAlignment="1">
      <alignment horizontal="center" vertical="center" wrapText="1"/>
    </xf>
    <xf numFmtId="0" fontId="53" fillId="0" borderId="61" xfId="0" applyFont="1" applyFill="1" applyBorder="1" applyAlignment="1">
      <alignment horizontal="center" vertical="center" wrapText="1"/>
    </xf>
    <xf numFmtId="0" fontId="53" fillId="0" borderId="62" xfId="0" applyFont="1" applyFill="1" applyBorder="1" applyAlignment="1">
      <alignment horizontal="center" vertical="center" wrapText="1"/>
    </xf>
    <xf numFmtId="0" fontId="53" fillId="0" borderId="63" xfId="0" applyFont="1" applyFill="1" applyBorder="1" applyAlignment="1">
      <alignment horizontal="center" vertical="center" wrapText="1"/>
    </xf>
    <xf numFmtId="0" fontId="53" fillId="0" borderId="26" xfId="287" applyFont="1" applyFill="1" applyBorder="1" applyAlignment="1">
      <alignment horizontal="center" vertical="center" wrapText="1"/>
    </xf>
    <xf numFmtId="0" fontId="53" fillId="0" borderId="45" xfId="287" applyFont="1" applyFill="1" applyBorder="1" applyAlignment="1">
      <alignment horizontal="center" vertical="center" wrapText="1"/>
    </xf>
    <xf numFmtId="0" fontId="53" fillId="0" borderId="37" xfId="287" applyFont="1" applyFill="1" applyBorder="1" applyAlignment="1">
      <alignment horizontal="center" vertical="center" wrapText="1"/>
    </xf>
  </cellXfs>
  <cellStyles count="320">
    <cellStyle name="?’ЋѓЋ‚›‰" xfId="15"/>
    <cellStyle name="?’ЋѓЋ‚›‰ 2" xfId="16"/>
    <cellStyle name="?’ЋѓЋ‚›‰ 3" xfId="17"/>
    <cellStyle name="_Derg0103_pooblasti2" xfId="18"/>
    <cellStyle name="_Derg0103_poray" xfId="19"/>
    <cellStyle name="_Veresen_derg" xfId="20"/>
    <cellStyle name="_Veresen_derg_Derg0103_pooblasti" xfId="21"/>
    <cellStyle name="_Вик01102002 держ" xfId="22"/>
    <cellStyle name="_Вик01102002 держ_Derg0103_pooblasti" xfId="23"/>
    <cellStyle name="_Книга1" xfId="24"/>
    <cellStyle name="_Книга1_Derg0103_pooblasti" xfId="25"/>
    <cellStyle name="_ПНП" xfId="26"/>
    <cellStyle name="_ПНП_Derg0103_pooblasti" xfId="27"/>
    <cellStyle name="_Прогноз ДМ по районах" xfId="28"/>
    <cellStyle name="_Прогноз ДМ по районах_Derg0103_pooblasti" xfId="29"/>
    <cellStyle name="”?ЌЂЌ‘Ћ‚›‰" xfId="32"/>
    <cellStyle name="”?ЌЂЌ‘Ћ‚›‰ 2" xfId="33"/>
    <cellStyle name="”?ЌЂЌ‘Ћ‚›‰ 3" xfId="34"/>
    <cellStyle name="”?Љ‘?ђЋ‚ЂЌЌ›‰" xfId="35"/>
    <cellStyle name="”?Љ‘?ђЋ‚ЂЌЌ›‰ 2" xfId="36"/>
    <cellStyle name="”?Љ‘?ђЋ‚ЂЌЌ›‰ 3" xfId="37"/>
    <cellStyle name="”€ЌЂЌ‘Ћ‚›‰" xfId="38"/>
    <cellStyle name="”€ЌЂЌ‘Ћ‚›‰ 2" xfId="39"/>
    <cellStyle name="”€ЌЂЌ‘Ћ‚›‰ 3" xfId="40"/>
    <cellStyle name="”€Љ‘€ђЋ‚ЂЌЌ›‰" xfId="41"/>
    <cellStyle name="”€Љ‘€ђЋ‚ЂЌЌ›‰ 2" xfId="42"/>
    <cellStyle name="”€Љ‘€ђЋ‚ЂЌЌ›‰ 3" xfId="43"/>
    <cellStyle name="”ЌЂЌ‘Ћ‚›‰" xfId="44"/>
    <cellStyle name="”ЌЂЌ‘Ћ‚›‰ 2" xfId="45"/>
    <cellStyle name="”Љ‘ђЋ‚ЂЌЌ›‰" xfId="46"/>
    <cellStyle name="”Љ‘ђЋ‚ЂЌЌ›‰ 2" xfId="47"/>
    <cellStyle name="„…Ќ…†Ќ›‰" xfId="48"/>
    <cellStyle name="„…Ќ…†Ќ›‰ 2" xfId="49"/>
    <cellStyle name="€’ЋѓЋ‚›‰" xfId="54"/>
    <cellStyle name="€’ЋѓЋ‚›‰ 2" xfId="55"/>
    <cellStyle name="€’ЋѓЋ‚›‰ 3" xfId="56"/>
    <cellStyle name="‡ЂѓЋ‹Ћ‚ЋЉ1" xfId="50"/>
    <cellStyle name="‡ЂѓЋ‹Ћ‚ЋЉ1 2" xfId="51"/>
    <cellStyle name="‡ЂѓЋ‹Ћ‚ЋЉ2" xfId="52"/>
    <cellStyle name="‡ЂѓЋ‹Ћ‚ЋЉ2 2" xfId="53"/>
    <cellStyle name="’ЋѓЋ‚›‰" xfId="30"/>
    <cellStyle name="’ЋѓЋ‚›‰ 2" xfId="31"/>
    <cellStyle name="" xfId="1"/>
    <cellStyle name="" xfId="2"/>
    <cellStyle name=" 2" xfId="6"/>
    <cellStyle name=" 2" xfId="7"/>
    <cellStyle name=" 3" xfId="11"/>
    <cellStyle name=" 3" xfId="12"/>
    <cellStyle name="" xfId="3"/>
    <cellStyle name="" xfId="4"/>
    <cellStyle name=" 2" xfId="8"/>
    <cellStyle name=" 2" xfId="10"/>
    <cellStyle name=" 3" xfId="13"/>
    <cellStyle name=" 3" xfId="14"/>
    <cellStyle name="" xfId="5"/>
    <cellStyle name=" 2" xfId="9"/>
    <cellStyle name="1" xfId="57"/>
    <cellStyle name="1 2" xfId="58"/>
    <cellStyle name="2" xfId="59"/>
    <cellStyle name="2 2" xfId="60"/>
    <cellStyle name="20% - Акцент1" xfId="61"/>
    <cellStyle name="20% - Акцент2" xfId="62"/>
    <cellStyle name="20% - Акцент3" xfId="63"/>
    <cellStyle name="20% - Акцент4" xfId="64"/>
    <cellStyle name="20% - Акцент5" xfId="65"/>
    <cellStyle name="20% - Акцент6" xfId="66"/>
    <cellStyle name="20% – Акцентування1" xfId="67" customBuiltin="1"/>
    <cellStyle name="20% – Акцентування1 2" xfId="68"/>
    <cellStyle name="20% – Акцентування1 3" xfId="69"/>
    <cellStyle name="20% – Акцентування2" xfId="70" customBuiltin="1"/>
    <cellStyle name="20% – Акцентування2 2" xfId="71"/>
    <cellStyle name="20% – Акцентування2 3" xfId="72"/>
    <cellStyle name="20% – Акцентування3" xfId="73" customBuiltin="1"/>
    <cellStyle name="20% – Акцентування3 2" xfId="74"/>
    <cellStyle name="20% – Акцентування3 3" xfId="75"/>
    <cellStyle name="20% – Акцентування4" xfId="76" customBuiltin="1"/>
    <cellStyle name="20% – Акцентування4 2" xfId="77"/>
    <cellStyle name="20% – Акцентування4 3" xfId="78"/>
    <cellStyle name="20% – Акцентування5" xfId="79" customBuiltin="1"/>
    <cellStyle name="20% – Акцентування5 2" xfId="80"/>
    <cellStyle name="20% – Акцентування5 3" xfId="81"/>
    <cellStyle name="20% – Акцентування6" xfId="82" customBuiltin="1"/>
    <cellStyle name="20% – Акцентування6 2" xfId="83"/>
    <cellStyle name="20% – Акцентування6 3" xfId="84"/>
    <cellStyle name="40% - Акцент1" xfId="85"/>
    <cellStyle name="40% - Акцент2" xfId="86"/>
    <cellStyle name="40% - Акцент3" xfId="87"/>
    <cellStyle name="40% - Акцент4" xfId="88"/>
    <cellStyle name="40% - Акцент5" xfId="89"/>
    <cellStyle name="40% - Акцент6" xfId="90"/>
    <cellStyle name="40% – Акцентування1" xfId="91" customBuiltin="1"/>
    <cellStyle name="40% – Акцентування1 2" xfId="92"/>
    <cellStyle name="40% – Акцентування1 3" xfId="93"/>
    <cellStyle name="40% – Акцентування2" xfId="94" customBuiltin="1"/>
    <cellStyle name="40% – Акцентування2 2" xfId="95"/>
    <cellStyle name="40% – Акцентування2 3" xfId="96"/>
    <cellStyle name="40% – Акцентування3" xfId="97" customBuiltin="1"/>
    <cellStyle name="40% – Акцентування3 2" xfId="98"/>
    <cellStyle name="40% – Акцентування3 3" xfId="99"/>
    <cellStyle name="40% – Акцентування4" xfId="100" customBuiltin="1"/>
    <cellStyle name="40% – Акцентування4 2" xfId="101"/>
    <cellStyle name="40% – Акцентування4 3" xfId="102"/>
    <cellStyle name="40% – Акцентування5" xfId="103" customBuiltin="1"/>
    <cellStyle name="40% – Акцентування5 2" xfId="104"/>
    <cellStyle name="40% – Акцентування6" xfId="105" customBuiltin="1"/>
    <cellStyle name="40% – Акцентування6 2" xfId="106"/>
    <cellStyle name="40% – Акцентування6 3" xfId="107"/>
    <cellStyle name="60% - Акцент1" xfId="108"/>
    <cellStyle name="60% - Акцент2" xfId="109"/>
    <cellStyle name="60% - Акцент3" xfId="110"/>
    <cellStyle name="60% - Акцент4" xfId="111"/>
    <cellStyle name="60% - Акцент5" xfId="112"/>
    <cellStyle name="60% - Акцент6" xfId="113"/>
    <cellStyle name="60% – Акцентування1" xfId="114" customBuiltin="1"/>
    <cellStyle name="60% – Акцентування1 2" xfId="115"/>
    <cellStyle name="60% – Акцентування1 3" xfId="116"/>
    <cellStyle name="60% – Акцентування2" xfId="117" customBuiltin="1"/>
    <cellStyle name="60% – Акцентування2 2" xfId="118"/>
    <cellStyle name="60% – Акцентування2 3" xfId="119"/>
    <cellStyle name="60% – Акцентування3" xfId="120" customBuiltin="1"/>
    <cellStyle name="60% – Акцентування3 2" xfId="121"/>
    <cellStyle name="60% – Акцентування3 3" xfId="122"/>
    <cellStyle name="60% – Акцентування4" xfId="123" customBuiltin="1"/>
    <cellStyle name="60% – Акцентування4 2" xfId="124"/>
    <cellStyle name="60% – Акцентування4 3" xfId="125"/>
    <cellStyle name="60% – Акцентування5" xfId="126" customBuiltin="1"/>
    <cellStyle name="60% – Акцентування5 2" xfId="127"/>
    <cellStyle name="60% – Акцентування6" xfId="128" customBuiltin="1"/>
    <cellStyle name="60% – Акцентування6 2" xfId="129"/>
    <cellStyle name="60% – Акцентування6 3" xfId="130"/>
    <cellStyle name="Aaia?iue [0]_laroux" xfId="131"/>
    <cellStyle name="Aaia?iue_laroux" xfId="132"/>
    <cellStyle name="C?O" xfId="133"/>
    <cellStyle name="Cena$" xfId="134"/>
    <cellStyle name="CenaZ?" xfId="135"/>
    <cellStyle name="Ceny$" xfId="136"/>
    <cellStyle name="CenyZ?" xfId="137"/>
    <cellStyle name="Comma [0]_1996-1997-план 10 місяців" xfId="138"/>
    <cellStyle name="Comma_1996-1997-план 10 місяців" xfId="139"/>
    <cellStyle name="Currency [0]_1996-1997-план 10 місяців" xfId="140"/>
    <cellStyle name="Currency_1996-1997-план 10 місяців" xfId="141"/>
    <cellStyle name="Data" xfId="142"/>
    <cellStyle name="Dziesietny [0]_Arkusz1" xfId="143"/>
    <cellStyle name="Dziesietny_Arkusz1" xfId="144"/>
    <cellStyle name="Followed Hyperlink" xfId="145"/>
    <cellStyle name="Headline I" xfId="146"/>
    <cellStyle name="Headline I 2" xfId="147"/>
    <cellStyle name="Headline II" xfId="148"/>
    <cellStyle name="Headline II 2" xfId="149"/>
    <cellStyle name="Headline III" xfId="150"/>
    <cellStyle name="Headline III 2" xfId="151"/>
    <cellStyle name="Hyperlink" xfId="152"/>
    <cellStyle name="Iau?iue_laroux" xfId="153"/>
    <cellStyle name="Marza" xfId="154"/>
    <cellStyle name="Marza%" xfId="155"/>
    <cellStyle name="Marza_Derg0103_pooblasti2" xfId="156"/>
    <cellStyle name="Nazwa" xfId="157"/>
    <cellStyle name="Normal_1996-1997-план 10 місяців" xfId="158"/>
    <cellStyle name="normalni_laroux" xfId="159"/>
    <cellStyle name="Normalny_A-FOUR TECH" xfId="160"/>
    <cellStyle name="Oeiainiaue [0]_laroux" xfId="161"/>
    <cellStyle name="Oeiainiaue_laroux" xfId="162"/>
    <cellStyle name="TrOds" xfId="163"/>
    <cellStyle name="Tytul" xfId="164"/>
    <cellStyle name="Walutowy [0]_Arkusz1" xfId="165"/>
    <cellStyle name="Walutowy_Arkusz1" xfId="166"/>
    <cellStyle name="Акцент1" xfId="167"/>
    <cellStyle name="Акцент2" xfId="168"/>
    <cellStyle name="Акцент3" xfId="169"/>
    <cellStyle name="Акцент4" xfId="170"/>
    <cellStyle name="Акцент5" xfId="171"/>
    <cellStyle name="Акцент6" xfId="172"/>
    <cellStyle name="Акцентування1" xfId="173" customBuiltin="1"/>
    <cellStyle name="Акцентування1 2" xfId="174"/>
    <cellStyle name="Акцентування2" xfId="175" customBuiltin="1"/>
    <cellStyle name="Акцентування2 2" xfId="176"/>
    <cellStyle name="Акцентування2 3" xfId="177"/>
    <cellStyle name="Акцентування3" xfId="178" customBuiltin="1"/>
    <cellStyle name="Акцентування3 2" xfId="179"/>
    <cellStyle name="Акцентування3 3" xfId="180"/>
    <cellStyle name="Акцентування4" xfId="181" customBuiltin="1"/>
    <cellStyle name="Акцентування4 2" xfId="182"/>
    <cellStyle name="Акцентування4 3" xfId="183"/>
    <cellStyle name="Акцентування5" xfId="184" customBuiltin="1"/>
    <cellStyle name="Акцентування5 2" xfId="185"/>
    <cellStyle name="Акцентування5 3" xfId="186"/>
    <cellStyle name="Акцентування6" xfId="187" customBuiltin="1"/>
    <cellStyle name="Акцентування6 2" xfId="188"/>
    <cellStyle name="Акцентування6 3" xfId="189"/>
    <cellStyle name="Ввід" xfId="190" customBuiltin="1"/>
    <cellStyle name="Ввід 2" xfId="191"/>
    <cellStyle name="Ввід 3" xfId="192"/>
    <cellStyle name="Ввод " xfId="193"/>
    <cellStyle name="Вывод" xfId="194"/>
    <cellStyle name="Вычисление" xfId="195"/>
    <cellStyle name="Гарний" xfId="196"/>
    <cellStyle name="Добре" xfId="197" customBuiltin="1"/>
    <cellStyle name="Добре 2" xfId="198"/>
    <cellStyle name="Заголовок 1" xfId="199" builtinId="16" customBuiltin="1"/>
    <cellStyle name="Заголовок 1 2" xfId="200"/>
    <cellStyle name="Заголовок 1 3" xfId="201"/>
    <cellStyle name="Заголовок 2" xfId="202" builtinId="17" customBuiltin="1"/>
    <cellStyle name="Заголовок 2 2" xfId="203"/>
    <cellStyle name="Заголовок 2 3" xfId="204"/>
    <cellStyle name="Заголовок 3" xfId="205" builtinId="18" customBuiltin="1"/>
    <cellStyle name="Заголовок 3 2" xfId="206"/>
    <cellStyle name="Заголовок 3 3" xfId="207"/>
    <cellStyle name="Заголовок 4" xfId="208" builtinId="19" customBuiltin="1"/>
    <cellStyle name="Заголовок 4 2" xfId="209"/>
    <cellStyle name="Заголовок 4 3" xfId="210"/>
    <cellStyle name="Звичайний 10" xfId="211"/>
    <cellStyle name="Звичайний 10 2" xfId="212"/>
    <cellStyle name="Звичайний 11" xfId="213"/>
    <cellStyle name="Звичайний 11 2" xfId="214"/>
    <cellStyle name="Звичайний 12" xfId="215"/>
    <cellStyle name="Звичайний 2" xfId="216"/>
    <cellStyle name="Звичайний 2 2" xfId="217"/>
    <cellStyle name="Звичайний 2 3" xfId="218"/>
    <cellStyle name="Звичайний 3" xfId="219"/>
    <cellStyle name="Звичайний 3 2" xfId="220"/>
    <cellStyle name="Звичайний 3 3" xfId="221"/>
    <cellStyle name="Звичайний 4" xfId="222"/>
    <cellStyle name="Звичайний 4 2" xfId="223"/>
    <cellStyle name="Звичайний 4 3" xfId="224"/>
    <cellStyle name="Звичайний 5" xfId="225"/>
    <cellStyle name="Звичайний 5 2" xfId="226"/>
    <cellStyle name="Звичайний 6" xfId="227"/>
    <cellStyle name="Звичайний 6 2" xfId="228"/>
    <cellStyle name="Звичайний 7" xfId="229"/>
    <cellStyle name="Звичайний 7 2" xfId="230"/>
    <cellStyle name="Звичайний 8" xfId="231"/>
    <cellStyle name="Звичайний 8 2" xfId="232"/>
    <cellStyle name="Звичайний 9" xfId="233"/>
    <cellStyle name="Звичайний 9 2" xfId="234"/>
    <cellStyle name="Зв'язана клітинка" xfId="235" customBuiltin="1"/>
    <cellStyle name="Зв'язана клітинка 2" xfId="236"/>
    <cellStyle name="Итог" xfId="237"/>
    <cellStyle name="Контрольна клітинка" xfId="238" customBuiltin="1"/>
    <cellStyle name="Контрольна клітинка 2" xfId="239"/>
    <cellStyle name="Контрольна клітинка 3" xfId="240"/>
    <cellStyle name="Контрольная ячейка" xfId="241"/>
    <cellStyle name="Назва" xfId="242" customBuiltin="1"/>
    <cellStyle name="Назва 2" xfId="243"/>
    <cellStyle name="Назва 3" xfId="244"/>
    <cellStyle name="Название" xfId="245"/>
    <cellStyle name="Нейтральний" xfId="246"/>
    <cellStyle name="Нейтральный" xfId="247"/>
    <cellStyle name="Обчислення" xfId="248" customBuiltin="1"/>
    <cellStyle name="Обчислення 2" xfId="249"/>
    <cellStyle name="Обчислення 3" xfId="250"/>
    <cellStyle name="Обычный" xfId="0" builtinId="0"/>
    <cellStyle name="Обычный 10" xfId="251"/>
    <cellStyle name="Обычный 10 2" xfId="252"/>
    <cellStyle name="Обычный 11" xfId="253"/>
    <cellStyle name="Обычный 11 2" xfId="254"/>
    <cellStyle name="Обычный 12" xfId="255"/>
    <cellStyle name="Обычный 12 2" xfId="256"/>
    <cellStyle name="Обычный 13" xfId="257"/>
    <cellStyle name="Обычный 13 2" xfId="258"/>
    <cellStyle name="Обычный 14" xfId="259"/>
    <cellStyle name="Обычный 14 2" xfId="260"/>
    <cellStyle name="Обычный 15" xfId="261"/>
    <cellStyle name="Обычный 15 2" xfId="262"/>
    <cellStyle name="Обычный 16" xfId="263"/>
    <cellStyle name="Обычный 16 2" xfId="264"/>
    <cellStyle name="Обычный 17" xfId="265"/>
    <cellStyle name="Обычный 17 2" xfId="266"/>
    <cellStyle name="Обычный 18" xfId="267"/>
    <cellStyle name="Обычный 18 2" xfId="268"/>
    <cellStyle name="Обычный 2" xfId="269"/>
    <cellStyle name="Обычный 2 2" xfId="270"/>
    <cellStyle name="Обычный 3" xfId="271"/>
    <cellStyle name="Обычный 3 2" xfId="272"/>
    <cellStyle name="Обычный 4" xfId="273"/>
    <cellStyle name="Обычный 4 2" xfId="274"/>
    <cellStyle name="Обычный 5" xfId="275"/>
    <cellStyle name="Обычный 5 2" xfId="276"/>
    <cellStyle name="Обычный 6" xfId="277"/>
    <cellStyle name="Обычный 6 2" xfId="278"/>
    <cellStyle name="Обычный 7" xfId="279"/>
    <cellStyle name="Обычный 7 2" xfId="280"/>
    <cellStyle name="Обычный 8" xfId="281"/>
    <cellStyle name="Обычный 8 2" xfId="282"/>
    <cellStyle name="Обычный 9" xfId="283"/>
    <cellStyle name="Обычный 9 2" xfId="284"/>
    <cellStyle name="Обычный_lviv" xfId="285"/>
    <cellStyle name="Обычный_Вл закр на 01032003(затвбюджети)" xfId="286"/>
    <cellStyle name="Обычный_Таблиця" xfId="287"/>
    <cellStyle name="Підсумок" xfId="288" customBuiltin="1"/>
    <cellStyle name="Підсумок 2" xfId="289"/>
    <cellStyle name="Плохой" xfId="290"/>
    <cellStyle name="Поганий" xfId="291" customBuiltin="1"/>
    <cellStyle name="Поганий 2" xfId="292"/>
    <cellStyle name="Пояснение" xfId="293"/>
    <cellStyle name="Примечание" xfId="294"/>
    <cellStyle name="Примечание 2" xfId="295"/>
    <cellStyle name="Примітка" xfId="296" customBuiltin="1"/>
    <cellStyle name="Примітка 2" xfId="297"/>
    <cellStyle name="Примітка 2 2" xfId="298"/>
    <cellStyle name="Примітка 3" xfId="299"/>
    <cellStyle name="Примітка 3 2" xfId="300"/>
    <cellStyle name="Примітка 4" xfId="301"/>
    <cellStyle name="Результат" xfId="302" customBuiltin="1"/>
    <cellStyle name="Результат 2" xfId="303"/>
    <cellStyle name="Результат 3" xfId="304"/>
    <cellStyle name="Связанная ячейка" xfId="305"/>
    <cellStyle name="Середній" xfId="306" customBuiltin="1"/>
    <cellStyle name="Середній 2" xfId="307"/>
    <cellStyle name="Стиль 1" xfId="308"/>
    <cellStyle name="Текст попередження" xfId="309" customBuiltin="1"/>
    <cellStyle name="Текст попередження 2" xfId="310"/>
    <cellStyle name="Текст пояснення" xfId="311" customBuiltin="1"/>
    <cellStyle name="Текст пояснення 2" xfId="312"/>
    <cellStyle name="Текст предупреждения" xfId="313"/>
    <cellStyle name="Тысячи [0]_Розподіл (2)" xfId="314"/>
    <cellStyle name="Тысячи_бюджет 1998 по клас." xfId="315"/>
    <cellStyle name="Фінансовий 2" xfId="316"/>
    <cellStyle name="Хороший" xfId="317"/>
    <cellStyle name="ЏђЋ–…Ќ’Ќ›‰" xfId="318"/>
    <cellStyle name="ЏђЋ–…Ќ’Ќ›‰ 2" xfId="31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&#1059;&#1042;&#1040;&#1053;&#1053;&#1071;/2006/MFU2006/&#1060;&#1072;&#1082;&#1090;/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minimiz/6m2006/Minimizator_9m_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My%20dokum/1/&#1059;&#1090;_&#1086;&#1073;&#1083;_&#1073;_19_06_&#1054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27.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DOHOD-~1/LOCALS~1/Temp/$wc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&#1059;&#1042;&#1040;&#1053;&#1053;&#1071;/BAZA_MFU_05/&#1060;&#1040;&#1050;&#1058;/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85;&#1086;&#1084;&#1072;&#1088;&#1100;&#1086;&#1074;&#1072;/INDEX/EVD_1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1"/>
  <dimension ref="A1:M64"/>
  <sheetViews>
    <sheetView showZeros="0" tabSelected="1" zoomScaleNormal="82" zoomScaleSheetLayoutView="100" workbookViewId="0">
      <pane ySplit="4" topLeftCell="A23" activePane="bottomLeft" state="frozen"/>
      <selection pane="bottomLeft" activeCell="H12" sqref="H12"/>
    </sheetView>
  </sheetViews>
  <sheetFormatPr defaultColWidth="9.109375" defaultRowHeight="13.2"/>
  <cols>
    <col min="1" max="1" width="6.6640625" style="2" customWidth="1"/>
    <col min="2" max="2" width="48.5546875" style="2" customWidth="1"/>
    <col min="3" max="3" width="18" style="2" customWidth="1"/>
    <col min="4" max="4" width="17.88671875" style="6" customWidth="1"/>
    <col min="5" max="5" width="18" style="3" customWidth="1"/>
    <col min="6" max="6" width="18.33203125" style="7" customWidth="1"/>
    <col min="7" max="7" width="18.44140625" style="1" customWidth="1"/>
    <col min="8" max="8" width="17.6640625" style="2" customWidth="1"/>
    <col min="9" max="9" width="13.6640625" style="2" customWidth="1"/>
    <col min="10" max="10" width="19.88671875" style="2" customWidth="1"/>
    <col min="11" max="11" width="13.109375" style="2" customWidth="1"/>
    <col min="12" max="12" width="13" style="2" customWidth="1"/>
    <col min="13" max="13" width="19" style="2" customWidth="1"/>
    <col min="14" max="16384" width="9.109375" style="2"/>
  </cols>
  <sheetData>
    <row r="1" spans="1:13" ht="18.75" customHeight="1">
      <c r="A1" s="222" t="s">
        <v>121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30" customHeight="1">
      <c r="A2" s="61"/>
      <c r="B2" s="61"/>
      <c r="C2" s="62"/>
      <c r="D2" s="159"/>
      <c r="E2" s="62"/>
      <c r="F2" s="62"/>
      <c r="G2" s="63"/>
      <c r="H2" s="64"/>
      <c r="I2" s="65"/>
      <c r="J2" s="64"/>
      <c r="K2" s="47"/>
      <c r="L2" s="65"/>
      <c r="M2" s="47" t="s">
        <v>57</v>
      </c>
    </row>
    <row r="3" spans="1:13" ht="54" customHeight="1">
      <c r="A3" s="216" t="s">
        <v>21</v>
      </c>
      <c r="B3" s="217"/>
      <c r="C3" s="210" t="s">
        <v>89</v>
      </c>
      <c r="D3" s="223" t="s">
        <v>65</v>
      </c>
      <c r="E3" s="220" t="s">
        <v>90</v>
      </c>
      <c r="F3" s="210" t="s">
        <v>114</v>
      </c>
      <c r="G3" s="210" t="s">
        <v>116</v>
      </c>
      <c r="H3" s="223" t="s">
        <v>91</v>
      </c>
      <c r="I3" s="225" t="s">
        <v>92</v>
      </c>
      <c r="J3" s="226"/>
      <c r="K3" s="220" t="s">
        <v>93</v>
      </c>
      <c r="L3" s="225" t="s">
        <v>117</v>
      </c>
      <c r="M3" s="226"/>
    </row>
    <row r="4" spans="1:13" s="4" customFormat="1" ht="39" customHeight="1">
      <c r="A4" s="218"/>
      <c r="B4" s="219"/>
      <c r="C4" s="211"/>
      <c r="D4" s="224"/>
      <c r="E4" s="221"/>
      <c r="F4" s="211"/>
      <c r="G4" s="211"/>
      <c r="H4" s="224"/>
      <c r="I4" s="48" t="s">
        <v>0</v>
      </c>
      <c r="J4" s="49" t="s">
        <v>1</v>
      </c>
      <c r="K4" s="221"/>
      <c r="L4" s="48" t="s">
        <v>0</v>
      </c>
      <c r="M4" s="48" t="s">
        <v>1</v>
      </c>
    </row>
    <row r="5" spans="1:13" s="5" customFormat="1" ht="30" customHeight="1">
      <c r="A5" s="214" t="s">
        <v>22</v>
      </c>
      <c r="B5" s="215"/>
      <c r="C5" s="95">
        <f>C6+C23</f>
        <v>37720826.054930001</v>
      </c>
      <c r="D5" s="96">
        <f>D6+D23</f>
        <v>23746210.645860001</v>
      </c>
      <c r="E5" s="97">
        <f t="shared" ref="E5:E31" si="0">D5/C5*100</f>
        <v>62.952520210666066</v>
      </c>
      <c r="F5" s="95"/>
      <c r="G5" s="98"/>
      <c r="H5" s="96">
        <f>H6+H23</f>
        <v>29211825.858059995</v>
      </c>
      <c r="I5" s="97">
        <f t="shared" ref="I5:I12" si="1">H5/D5*100</f>
        <v>123.01678905199506</v>
      </c>
      <c r="J5" s="99">
        <f>H5-D5</f>
        <v>5465615.2121999934</v>
      </c>
      <c r="K5" s="97"/>
      <c r="L5" s="97"/>
      <c r="M5" s="99"/>
    </row>
    <row r="6" spans="1:13" s="5" customFormat="1" ht="30" customHeight="1">
      <c r="A6" s="208" t="s">
        <v>23</v>
      </c>
      <c r="B6" s="209"/>
      <c r="C6" s="89">
        <f>C7+C16</f>
        <v>13309958.82601</v>
      </c>
      <c r="D6" s="90">
        <f>D7+D16</f>
        <v>8249510.7327500004</v>
      </c>
      <c r="E6" s="91">
        <f t="shared" si="0"/>
        <v>61.979986869899292</v>
      </c>
      <c r="F6" s="89">
        <f>F7+F16</f>
        <v>15392167.519790007</v>
      </c>
      <c r="G6" s="156"/>
      <c r="H6" s="90">
        <f>H7+H16</f>
        <v>9518046.0690199975</v>
      </c>
      <c r="I6" s="91">
        <f t="shared" si="1"/>
        <v>115.37709783483277</v>
      </c>
      <c r="J6" s="93">
        <f>H6-D6</f>
        <v>1268535.3362699971</v>
      </c>
      <c r="K6" s="91">
        <f t="shared" ref="K6:K22" si="2">H6/F6*100</f>
        <v>61.8369443860487</v>
      </c>
      <c r="L6" s="91"/>
      <c r="M6" s="93"/>
    </row>
    <row r="7" spans="1:13" s="4" customFormat="1" ht="27" customHeight="1">
      <c r="A7" s="212" t="s">
        <v>2</v>
      </c>
      <c r="B7" s="213"/>
      <c r="C7" s="53">
        <v>10909305.25794</v>
      </c>
      <c r="D7" s="80">
        <v>6853044.6171300001</v>
      </c>
      <c r="E7" s="54">
        <f t="shared" si="0"/>
        <v>62.818341361767501</v>
      </c>
      <c r="F7" s="53">
        <v>12649316.307010006</v>
      </c>
      <c r="G7" s="53">
        <v>8198758.3138199998</v>
      </c>
      <c r="H7" s="80">
        <v>8635545.8099599984</v>
      </c>
      <c r="I7" s="55">
        <f t="shared" si="1"/>
        <v>126.01035441056993</v>
      </c>
      <c r="J7" s="83">
        <f t="shared" ref="J7:J31" si="3">H7-D7</f>
        <v>1782501.1928299982</v>
      </c>
      <c r="K7" s="55">
        <f t="shared" si="2"/>
        <v>68.268873987871942</v>
      </c>
      <c r="L7" s="55">
        <f t="shared" ref="L7:L22" si="4">H7/G7*100</f>
        <v>105.32748349715028</v>
      </c>
      <c r="M7" s="83">
        <f t="shared" ref="M7:M22" si="5">H7-G7</f>
        <v>436787.49613999855</v>
      </c>
    </row>
    <row r="8" spans="1:13" s="4" customFormat="1" ht="24" customHeight="1">
      <c r="A8" s="87" t="s">
        <v>15</v>
      </c>
      <c r="B8" s="78" t="s">
        <v>18</v>
      </c>
      <c r="C8" s="50">
        <v>6642290.3919299999</v>
      </c>
      <c r="D8" s="81">
        <v>4161159.72383</v>
      </c>
      <c r="E8" s="51">
        <f t="shared" si="0"/>
        <v>62.646458951652718</v>
      </c>
      <c r="F8" s="50">
        <v>8066327.6755100004</v>
      </c>
      <c r="G8" s="50">
        <v>5126019.0630799998</v>
      </c>
      <c r="H8" s="81">
        <v>5326610.6821499998</v>
      </c>
      <c r="I8" s="52">
        <f t="shared" si="1"/>
        <v>128.00784001742906</v>
      </c>
      <c r="J8" s="84">
        <f t="shared" si="3"/>
        <v>1165450.9583199997</v>
      </c>
      <c r="K8" s="52">
        <f t="shared" si="2"/>
        <v>66.035138868980056</v>
      </c>
      <c r="L8" s="52">
        <f t="shared" si="4"/>
        <v>103.91320470332923</v>
      </c>
      <c r="M8" s="84">
        <f t="shared" si="5"/>
        <v>200591.61907000002</v>
      </c>
    </row>
    <row r="9" spans="1:13" s="4" customFormat="1" ht="24" customHeight="1">
      <c r="A9" s="79"/>
      <c r="B9" s="78" t="s">
        <v>19</v>
      </c>
      <c r="C9" s="50">
        <v>166354.10204999999</v>
      </c>
      <c r="D9" s="81">
        <v>120880.16159</v>
      </c>
      <c r="E9" s="51">
        <f t="shared" si="0"/>
        <v>72.664370821266459</v>
      </c>
      <c r="F9" s="50">
        <v>199405.84</v>
      </c>
      <c r="G9" s="50">
        <v>144800.625</v>
      </c>
      <c r="H9" s="81">
        <v>176774.20544999998</v>
      </c>
      <c r="I9" s="52">
        <f t="shared" si="1"/>
        <v>146.23922000500031</v>
      </c>
      <c r="J9" s="84">
        <f t="shared" si="3"/>
        <v>55894.043859999976</v>
      </c>
      <c r="K9" s="52">
        <f t="shared" si="2"/>
        <v>88.650465527990548</v>
      </c>
      <c r="L9" s="52">
        <f t="shared" si="4"/>
        <v>122.08110665958796</v>
      </c>
      <c r="M9" s="84">
        <f t="shared" si="5"/>
        <v>31973.580449999979</v>
      </c>
    </row>
    <row r="10" spans="1:13" s="4" customFormat="1" ht="33" customHeight="1">
      <c r="A10" s="79"/>
      <c r="B10" s="78" t="s">
        <v>25</v>
      </c>
      <c r="C10" s="50">
        <v>94313.83395</v>
      </c>
      <c r="D10" s="81">
        <v>65989.210370000001</v>
      </c>
      <c r="E10" s="51">
        <f t="shared" si="0"/>
        <v>69.96768936886167</v>
      </c>
      <c r="F10" s="50">
        <v>158952.4504</v>
      </c>
      <c r="G10" s="50">
        <v>112778.1704</v>
      </c>
      <c r="H10" s="81">
        <v>127589.45486</v>
      </c>
      <c r="I10" s="52">
        <f t="shared" si="1"/>
        <v>193.34896439070695</v>
      </c>
      <c r="J10" s="84">
        <f t="shared" si="3"/>
        <v>61600.244489999997</v>
      </c>
      <c r="K10" s="52">
        <f t="shared" si="2"/>
        <v>80.268944919643715</v>
      </c>
      <c r="L10" s="52">
        <f t="shared" si="4"/>
        <v>113.13311291313516</v>
      </c>
      <c r="M10" s="84">
        <f t="shared" si="5"/>
        <v>14811.284459999995</v>
      </c>
    </row>
    <row r="11" spans="1:13" s="4" customFormat="1" ht="24" customHeight="1">
      <c r="A11" s="79"/>
      <c r="B11" s="78" t="s">
        <v>88</v>
      </c>
      <c r="C11" s="50">
        <v>957867.91434000002</v>
      </c>
      <c r="D11" s="81">
        <v>500441.57939000003</v>
      </c>
      <c r="E11" s="51">
        <f t="shared" si="0"/>
        <v>52.245364094361534</v>
      </c>
      <c r="F11" s="50">
        <v>909766.36999000004</v>
      </c>
      <c r="G11" s="50">
        <v>554490.13422999997</v>
      </c>
      <c r="H11" s="81">
        <v>522256.47746000002</v>
      </c>
      <c r="I11" s="52">
        <f t="shared" si="1"/>
        <v>104.35912981023495</v>
      </c>
      <c r="J11" s="84">
        <f t="shared" si="3"/>
        <v>21814.898069999996</v>
      </c>
      <c r="K11" s="52">
        <f t="shared" si="2"/>
        <v>57.405559788469709</v>
      </c>
      <c r="L11" s="52">
        <f t="shared" si="4"/>
        <v>94.186793455800327</v>
      </c>
      <c r="M11" s="84">
        <f t="shared" si="5"/>
        <v>-32233.656769999943</v>
      </c>
    </row>
    <row r="12" spans="1:13" s="4" customFormat="1" ht="24" customHeight="1">
      <c r="A12" s="79"/>
      <c r="B12" s="78" t="s">
        <v>26</v>
      </c>
      <c r="C12" s="50">
        <v>168797.02559999999</v>
      </c>
      <c r="D12" s="81">
        <v>110029.32313</v>
      </c>
      <c r="E12" s="51">
        <f t="shared" si="0"/>
        <v>65.184396904444043</v>
      </c>
      <c r="F12" s="50">
        <v>222980.954</v>
      </c>
      <c r="G12" s="50">
        <v>146294.774</v>
      </c>
      <c r="H12" s="81">
        <v>192234.95777000001</v>
      </c>
      <c r="I12" s="52">
        <f t="shared" si="1"/>
        <v>174.71247872975985</v>
      </c>
      <c r="J12" s="84">
        <f t="shared" si="3"/>
        <v>82205.634640000004</v>
      </c>
      <c r="K12" s="52">
        <f t="shared" si="2"/>
        <v>86.211380084955607</v>
      </c>
      <c r="L12" s="52">
        <f t="shared" si="4"/>
        <v>131.40247769206027</v>
      </c>
      <c r="M12" s="84">
        <f t="shared" si="5"/>
        <v>45940.183770000003</v>
      </c>
    </row>
    <row r="13" spans="1:13" s="4" customFormat="1" ht="24" customHeight="1">
      <c r="A13" s="79"/>
      <c r="B13" s="78" t="s">
        <v>27</v>
      </c>
      <c r="C13" s="50">
        <v>970671.78125999996</v>
      </c>
      <c r="D13" s="81">
        <v>638950.17712000001</v>
      </c>
      <c r="E13" s="51">
        <f t="shared" si="0"/>
        <v>65.8255642592801</v>
      </c>
      <c r="F13" s="105">
        <v>998807.75433999998</v>
      </c>
      <c r="G13" s="50">
        <v>666999.84533999988</v>
      </c>
      <c r="H13" s="81">
        <v>673379.82698000001</v>
      </c>
      <c r="I13" s="52">
        <f t="shared" ref="I13:I31" si="6">H13/D13*100</f>
        <v>105.38847176084809</v>
      </c>
      <c r="J13" s="84">
        <f t="shared" si="3"/>
        <v>34429.649860000005</v>
      </c>
      <c r="K13" s="52">
        <f t="shared" si="2"/>
        <v>67.418361947436139</v>
      </c>
      <c r="L13" s="52">
        <f t="shared" si="4"/>
        <v>100.95651920829876</v>
      </c>
      <c r="M13" s="84">
        <f t="shared" si="5"/>
        <v>6379.9816400001291</v>
      </c>
    </row>
    <row r="14" spans="1:13" s="4" customFormat="1" ht="24" customHeight="1">
      <c r="A14" s="79"/>
      <c r="B14" s="78" t="s">
        <v>16</v>
      </c>
      <c r="C14" s="50">
        <v>1418774.79959</v>
      </c>
      <c r="D14" s="81">
        <v>959493.04027</v>
      </c>
      <c r="E14" s="51">
        <f t="shared" si="0"/>
        <v>67.628283258715612</v>
      </c>
      <c r="F14" s="50">
        <v>1610707.97077</v>
      </c>
      <c r="G14" s="50">
        <v>1135522.7742699999</v>
      </c>
      <c r="H14" s="81">
        <v>1237141.9036900001</v>
      </c>
      <c r="I14" s="52">
        <f t="shared" si="6"/>
        <v>128.93703776547144</v>
      </c>
      <c r="J14" s="84">
        <f t="shared" si="3"/>
        <v>277648.86342000007</v>
      </c>
      <c r="K14" s="52">
        <f t="shared" si="2"/>
        <v>76.807337279058942</v>
      </c>
      <c r="L14" s="52">
        <f t="shared" si="4"/>
        <v>108.94910535681052</v>
      </c>
      <c r="M14" s="84">
        <f t="shared" si="5"/>
        <v>101619.12942000013</v>
      </c>
    </row>
    <row r="15" spans="1:13" s="4" customFormat="1" ht="24" customHeight="1">
      <c r="A15" s="79"/>
      <c r="B15" s="78" t="s">
        <v>17</v>
      </c>
      <c r="C15" s="50">
        <v>209774.09526999999</v>
      </c>
      <c r="D15" s="81">
        <v>130066.05568</v>
      </c>
      <c r="E15" s="51">
        <f t="shared" si="0"/>
        <v>62.002915809310075</v>
      </c>
      <c r="F15" s="50">
        <v>244192.33499999999</v>
      </c>
      <c r="G15" s="50">
        <v>153576.57399999999</v>
      </c>
      <c r="H15" s="81">
        <v>180244.86462000001</v>
      </c>
      <c r="I15" s="52">
        <f t="shared" si="6"/>
        <v>138.57948077048968</v>
      </c>
      <c r="J15" s="84">
        <f t="shared" si="3"/>
        <v>50178.808940000003</v>
      </c>
      <c r="K15" s="52">
        <f t="shared" si="2"/>
        <v>73.812662719327378</v>
      </c>
      <c r="L15" s="52">
        <f t="shared" si="4"/>
        <v>117.36481673305201</v>
      </c>
      <c r="M15" s="84">
        <f t="shared" si="5"/>
        <v>26668.290620000014</v>
      </c>
    </row>
    <row r="16" spans="1:13" s="4" customFormat="1" ht="27" customHeight="1">
      <c r="A16" s="212" t="s">
        <v>53</v>
      </c>
      <c r="B16" s="213"/>
      <c r="C16" s="53">
        <v>2400653.568070001</v>
      </c>
      <c r="D16" s="80">
        <v>1396466.1156200001</v>
      </c>
      <c r="E16" s="54">
        <f t="shared" si="0"/>
        <v>58.170247227411707</v>
      </c>
      <c r="F16" s="53">
        <v>2742851.2127800002</v>
      </c>
      <c r="G16" s="102"/>
      <c r="H16" s="80">
        <v>882500.25905999995</v>
      </c>
      <c r="I16" s="55">
        <f t="shared" si="6"/>
        <v>63.195250438868641</v>
      </c>
      <c r="J16" s="83">
        <f t="shared" si="3"/>
        <v>-513965.8565600001</v>
      </c>
      <c r="K16" s="55">
        <f t="shared" si="2"/>
        <v>32.174558173191876</v>
      </c>
      <c r="L16" s="55"/>
      <c r="M16" s="83"/>
    </row>
    <row r="17" spans="1:13" s="4" customFormat="1" ht="24" customHeight="1">
      <c r="A17" s="87" t="s">
        <v>15</v>
      </c>
      <c r="B17" s="77" t="s">
        <v>56</v>
      </c>
      <c r="C17" s="50">
        <v>101459.52643</v>
      </c>
      <c r="D17" s="81">
        <v>72428.26384</v>
      </c>
      <c r="E17" s="51">
        <f t="shared" si="0"/>
        <v>71.386361033303714</v>
      </c>
      <c r="F17" s="50">
        <v>84380.106</v>
      </c>
      <c r="G17" s="50">
        <v>62304.546000000002</v>
      </c>
      <c r="H17" s="81">
        <v>56495.599479999997</v>
      </c>
      <c r="I17" s="52">
        <f t="shared" si="6"/>
        <v>78.002145136052718</v>
      </c>
      <c r="J17" s="84">
        <f>H17-D17</f>
        <v>-15932.664360000002</v>
      </c>
      <c r="K17" s="52">
        <f t="shared" si="2"/>
        <v>66.953695791754512</v>
      </c>
      <c r="L17" s="52">
        <f t="shared" si="4"/>
        <v>90.676528611571925</v>
      </c>
      <c r="M17" s="84">
        <f t="shared" si="5"/>
        <v>-5808.946520000005</v>
      </c>
    </row>
    <row r="18" spans="1:13" s="4" customFormat="1" ht="27.75" customHeight="1">
      <c r="A18" s="87"/>
      <c r="B18" s="77" t="s">
        <v>115</v>
      </c>
      <c r="C18" s="50">
        <v>1115619.8358700001</v>
      </c>
      <c r="D18" s="81">
        <v>665831.23924999998</v>
      </c>
      <c r="E18" s="51">
        <f t="shared" si="0"/>
        <v>59.682628243227775</v>
      </c>
      <c r="F18" s="50">
        <v>1500000</v>
      </c>
      <c r="G18" s="50">
        <v>900000</v>
      </c>
      <c r="H18" s="81">
        <v>69856.491269999999</v>
      </c>
      <c r="I18" s="52">
        <f>H18/D18*100</f>
        <v>10.49162117245913</v>
      </c>
      <c r="J18" s="84">
        <f>H18-D18</f>
        <v>-595974.74797999999</v>
      </c>
      <c r="K18" s="52">
        <f>H18/F18*100</f>
        <v>4.6570994179999996</v>
      </c>
      <c r="L18" s="52">
        <f t="shared" si="4"/>
        <v>7.7618323633333333</v>
      </c>
      <c r="M18" s="84">
        <f>H18-G18</f>
        <v>-830143.50873</v>
      </c>
    </row>
    <row r="19" spans="1:13" s="4" customFormat="1" ht="33" customHeight="1">
      <c r="A19" s="87"/>
      <c r="B19" s="77" t="s">
        <v>29</v>
      </c>
      <c r="C19" s="50">
        <v>182163.85341000001</v>
      </c>
      <c r="D19" s="81">
        <v>106720.17556</v>
      </c>
      <c r="E19" s="51">
        <f t="shared" si="0"/>
        <v>58.584715662444111</v>
      </c>
      <c r="F19" s="50">
        <v>173423.88905</v>
      </c>
      <c r="G19" s="50">
        <v>100069.50605</v>
      </c>
      <c r="H19" s="81">
        <v>110195.00568</v>
      </c>
      <c r="I19" s="52">
        <f t="shared" si="6"/>
        <v>103.25601986856401</v>
      </c>
      <c r="J19" s="84">
        <f t="shared" si="3"/>
        <v>3474.8301199999987</v>
      </c>
      <c r="K19" s="52">
        <f t="shared" si="2"/>
        <v>63.54084566067457</v>
      </c>
      <c r="L19" s="52">
        <f t="shared" si="4"/>
        <v>110.11846668348775</v>
      </c>
      <c r="M19" s="84">
        <f t="shared" si="5"/>
        <v>10125.499630000006</v>
      </c>
    </row>
    <row r="20" spans="1:13" s="4" customFormat="1" ht="24" customHeight="1">
      <c r="A20" s="87"/>
      <c r="B20" s="77" t="s">
        <v>87</v>
      </c>
      <c r="C20" s="50">
        <v>644188.83955000003</v>
      </c>
      <c r="D20" s="81">
        <v>374203.85190000001</v>
      </c>
      <c r="E20" s="51">
        <f t="shared" si="0"/>
        <v>58.089154751796258</v>
      </c>
      <c r="F20" s="50">
        <v>505465.02567</v>
      </c>
      <c r="G20" s="50"/>
      <c r="H20" s="81">
        <v>432915.96270000003</v>
      </c>
      <c r="I20" s="52">
        <f t="shared" si="6"/>
        <v>115.68987344782596</v>
      </c>
      <c r="J20" s="84">
        <f t="shared" si="3"/>
        <v>58712.110800000024</v>
      </c>
      <c r="K20" s="52">
        <f t="shared" si="2"/>
        <v>85.647065714618861</v>
      </c>
      <c r="L20" s="52"/>
      <c r="M20" s="84"/>
    </row>
    <row r="21" spans="1:13" s="4" customFormat="1" ht="24" customHeight="1">
      <c r="A21" s="87"/>
      <c r="B21" s="77" t="s">
        <v>112</v>
      </c>
      <c r="C21" s="50">
        <v>168710.82273000001</v>
      </c>
      <c r="D21" s="81">
        <v>57968.252439999997</v>
      </c>
      <c r="E21" s="51">
        <f t="shared" si="0"/>
        <v>34.359533965862241</v>
      </c>
      <c r="F21" s="50">
        <v>280830.62400000001</v>
      </c>
      <c r="G21" s="50">
        <v>182707.86799999999</v>
      </c>
      <c r="H21" s="81">
        <v>52294.40971</v>
      </c>
      <c r="I21" s="52">
        <f t="shared" si="6"/>
        <v>90.212154944859336</v>
      </c>
      <c r="J21" s="84">
        <f>H21-D21</f>
        <v>-5673.8427299999967</v>
      </c>
      <c r="K21" s="52">
        <f>H21/F21*100</f>
        <v>18.621334441787944</v>
      </c>
      <c r="L21" s="52">
        <f>H21/G21*100</f>
        <v>28.621870684846478</v>
      </c>
      <c r="M21" s="84">
        <f>H21-G21</f>
        <v>-130413.45828999998</v>
      </c>
    </row>
    <row r="22" spans="1:13" s="4" customFormat="1" ht="24" customHeight="1">
      <c r="A22" s="87"/>
      <c r="B22" s="78" t="s">
        <v>20</v>
      </c>
      <c r="C22" s="50">
        <v>170159.98412000001</v>
      </c>
      <c r="D22" s="81">
        <v>109342.32742</v>
      </c>
      <c r="E22" s="51">
        <f t="shared" si="0"/>
        <v>64.258543502736671</v>
      </c>
      <c r="F22" s="50">
        <v>191469.12271</v>
      </c>
      <c r="G22" s="50">
        <v>145419.19571</v>
      </c>
      <c r="H22" s="81">
        <v>144957.07003999999</v>
      </c>
      <c r="I22" s="52">
        <f t="shared" si="6"/>
        <v>132.5717802614522</v>
      </c>
      <c r="J22" s="84">
        <f t="shared" si="3"/>
        <v>35614.74261999999</v>
      </c>
      <c r="K22" s="52">
        <f t="shared" si="2"/>
        <v>75.707804991383725</v>
      </c>
      <c r="L22" s="52">
        <f t="shared" si="4"/>
        <v>99.682211369865087</v>
      </c>
      <c r="M22" s="84">
        <f t="shared" si="5"/>
        <v>-462.12567000000854</v>
      </c>
    </row>
    <row r="23" spans="1:13" s="4" customFormat="1" ht="30" customHeight="1">
      <c r="A23" s="208" t="s">
        <v>24</v>
      </c>
      <c r="B23" s="209"/>
      <c r="C23" s="92">
        <v>24410867.228920002</v>
      </c>
      <c r="D23" s="90">
        <v>15496699.913109999</v>
      </c>
      <c r="E23" s="94">
        <f t="shared" si="0"/>
        <v>63.482791364129717</v>
      </c>
      <c r="F23" s="92"/>
      <c r="G23" s="92"/>
      <c r="H23" s="90">
        <v>19693779.789039999</v>
      </c>
      <c r="I23" s="91">
        <f t="shared" si="6"/>
        <v>127.08370104256407</v>
      </c>
      <c r="J23" s="93">
        <f>H23-D23</f>
        <v>4197079.8759300001</v>
      </c>
      <c r="K23" s="91"/>
      <c r="L23" s="91"/>
      <c r="M23" s="93"/>
    </row>
    <row r="24" spans="1:13" s="4" customFormat="1" ht="24" customHeight="1">
      <c r="A24" s="87" t="s">
        <v>15</v>
      </c>
      <c r="B24" s="77" t="s">
        <v>28</v>
      </c>
      <c r="C24" s="50">
        <v>3221031.9296599999</v>
      </c>
      <c r="D24" s="81">
        <v>2024091.1447999999</v>
      </c>
      <c r="E24" s="51">
        <f t="shared" si="0"/>
        <v>62.839834841800389</v>
      </c>
      <c r="F24" s="50"/>
      <c r="G24" s="50"/>
      <c r="H24" s="81">
        <v>2566478.9468999999</v>
      </c>
      <c r="I24" s="52">
        <f t="shared" si="6"/>
        <v>126.79660960394119</v>
      </c>
      <c r="J24" s="84">
        <f t="shared" si="3"/>
        <v>542387.80209999997</v>
      </c>
      <c r="K24" s="52"/>
      <c r="L24" s="52"/>
      <c r="M24" s="84"/>
    </row>
    <row r="25" spans="1:13" s="4" customFormat="1" ht="24" customHeight="1">
      <c r="A25" s="87"/>
      <c r="B25" s="88" t="s">
        <v>19</v>
      </c>
      <c r="C25" s="50">
        <v>1563696.46481</v>
      </c>
      <c r="D25" s="81">
        <v>1126056.2028399999</v>
      </c>
      <c r="E25" s="51">
        <f t="shared" si="0"/>
        <v>72.012454346555259</v>
      </c>
      <c r="F25" s="50"/>
      <c r="G25" s="50"/>
      <c r="H25" s="81">
        <v>1577565.8739100001</v>
      </c>
      <c r="I25" s="52">
        <f t="shared" si="6"/>
        <v>140.09654846101449</v>
      </c>
      <c r="J25" s="84">
        <f t="shared" si="3"/>
        <v>451509.67107000016</v>
      </c>
      <c r="K25" s="52"/>
      <c r="L25" s="52"/>
      <c r="M25" s="84"/>
    </row>
    <row r="26" spans="1:13" s="4" customFormat="1" ht="33" customHeight="1">
      <c r="A26" s="87"/>
      <c r="B26" s="88" t="s">
        <v>25</v>
      </c>
      <c r="C26" s="50">
        <v>1733004.43854</v>
      </c>
      <c r="D26" s="81">
        <v>1265082.8049399999</v>
      </c>
      <c r="E26" s="51">
        <f t="shared" si="0"/>
        <v>72.999397855310235</v>
      </c>
      <c r="F26" s="50"/>
      <c r="G26" s="159"/>
      <c r="H26" s="81">
        <v>1066330.8803300001</v>
      </c>
      <c r="I26" s="52">
        <f t="shared" si="6"/>
        <v>84.289413796954875</v>
      </c>
      <c r="J26" s="84">
        <f t="shared" si="3"/>
        <v>-198751.92460999987</v>
      </c>
      <c r="K26" s="52"/>
      <c r="L26" s="52"/>
      <c r="M26" s="84"/>
    </row>
    <row r="27" spans="1:13" s="4" customFormat="1" ht="24" customHeight="1">
      <c r="A27" s="87"/>
      <c r="B27" s="88" t="s">
        <v>32</v>
      </c>
      <c r="C27" s="50">
        <v>2704325.8488700003</v>
      </c>
      <c r="D27" s="81">
        <v>1617073.9977899999</v>
      </c>
      <c r="E27" s="51">
        <f t="shared" si="0"/>
        <v>59.795826692470975</v>
      </c>
      <c r="F27" s="50"/>
      <c r="G27" s="50"/>
      <c r="H27" s="81">
        <v>2368692.4020699998</v>
      </c>
      <c r="I27" s="52">
        <f t="shared" si="6"/>
        <v>146.48014904124435</v>
      </c>
      <c r="J27" s="84">
        <f>H27-D27</f>
        <v>751618.4042799999</v>
      </c>
      <c r="K27" s="52"/>
      <c r="L27" s="52"/>
      <c r="M27" s="84"/>
    </row>
    <row r="28" spans="1:13" s="4" customFormat="1" ht="24" customHeight="1">
      <c r="A28" s="87"/>
      <c r="B28" s="88" t="s">
        <v>30</v>
      </c>
      <c r="C28" s="50">
        <v>6809553.4558199998</v>
      </c>
      <c r="D28" s="81">
        <v>4415486.6546</v>
      </c>
      <c r="E28" s="51">
        <f t="shared" si="0"/>
        <v>64.842528709810836</v>
      </c>
      <c r="F28" s="50"/>
      <c r="G28" s="50"/>
      <c r="H28" s="81">
        <v>4582916.6833800003</v>
      </c>
      <c r="I28" s="52">
        <f t="shared" si="6"/>
        <v>103.79188166281905</v>
      </c>
      <c r="J28" s="84">
        <f t="shared" si="3"/>
        <v>167430.02878000028</v>
      </c>
      <c r="K28" s="52"/>
      <c r="L28" s="52"/>
      <c r="M28" s="84"/>
    </row>
    <row r="29" spans="1:13" s="4" customFormat="1" ht="24" customHeight="1">
      <c r="A29" s="87"/>
      <c r="B29" s="88" t="s">
        <v>31</v>
      </c>
      <c r="C29" s="50">
        <v>-5472009.2067900002</v>
      </c>
      <c r="D29" s="81">
        <v>-3453822.6923000002</v>
      </c>
      <c r="E29" s="51">
        <f t="shared" si="0"/>
        <v>63.117998559181665</v>
      </c>
      <c r="F29" s="50"/>
      <c r="G29" s="50"/>
      <c r="H29" s="81">
        <v>-3641337.1866199998</v>
      </c>
      <c r="I29" s="52">
        <f t="shared" si="6"/>
        <v>105.42918704941187</v>
      </c>
      <c r="J29" s="84">
        <f t="shared" si="3"/>
        <v>-187514.49431999959</v>
      </c>
      <c r="K29" s="52"/>
      <c r="L29" s="52"/>
      <c r="M29" s="84"/>
    </row>
    <row r="30" spans="1:13" s="4" customFormat="1" ht="24" customHeight="1">
      <c r="A30" s="87"/>
      <c r="B30" s="88" t="s">
        <v>33</v>
      </c>
      <c r="C30" s="50">
        <v>12201882.683390001</v>
      </c>
      <c r="D30" s="81">
        <v>7511862.1642000005</v>
      </c>
      <c r="E30" s="51">
        <f t="shared" si="0"/>
        <v>61.563140370343319</v>
      </c>
      <c r="F30" s="50"/>
      <c r="G30" s="50"/>
      <c r="H30" s="81">
        <v>9053224.3079400007</v>
      </c>
      <c r="I30" s="52">
        <f t="shared" si="6"/>
        <v>120.51904188399271</v>
      </c>
      <c r="J30" s="84">
        <f t="shared" si="3"/>
        <v>1541362.1437400002</v>
      </c>
      <c r="K30" s="52"/>
      <c r="L30" s="52"/>
      <c r="M30" s="84"/>
    </row>
    <row r="31" spans="1:13" s="4" customFormat="1" ht="24" customHeight="1">
      <c r="A31" s="87"/>
      <c r="B31" s="88" t="s">
        <v>34</v>
      </c>
      <c r="C31" s="50">
        <v>1485575.0022700001</v>
      </c>
      <c r="D31" s="81">
        <v>876397.89197999996</v>
      </c>
      <c r="E31" s="51">
        <f t="shared" si="0"/>
        <v>58.993850235823807</v>
      </c>
      <c r="F31" s="50"/>
      <c r="G31" s="50"/>
      <c r="H31" s="81">
        <v>1041371.91833</v>
      </c>
      <c r="I31" s="52">
        <f t="shared" si="6"/>
        <v>118.82410122841382</v>
      </c>
      <c r="J31" s="84">
        <f t="shared" si="3"/>
        <v>164974.02635000006</v>
      </c>
      <c r="K31" s="52"/>
      <c r="L31" s="52"/>
      <c r="M31" s="84"/>
    </row>
    <row r="32" spans="1:13" ht="15" customHeight="1">
      <c r="A32" s="56"/>
      <c r="B32" s="56"/>
      <c r="C32" s="66"/>
      <c r="D32" s="57"/>
      <c r="E32" s="58"/>
      <c r="F32" s="66"/>
      <c r="G32" s="67"/>
      <c r="H32" s="68"/>
      <c r="I32" s="69"/>
      <c r="J32" s="85"/>
      <c r="K32" s="69"/>
      <c r="L32" s="69"/>
      <c r="M32" s="85"/>
    </row>
    <row r="33" spans="1:13" ht="27" customHeight="1">
      <c r="A33" s="207" t="s">
        <v>36</v>
      </c>
      <c r="B33" s="207"/>
      <c r="C33" s="50">
        <v>442093.1</v>
      </c>
      <c r="D33" s="81">
        <v>294729.5</v>
      </c>
      <c r="E33" s="51">
        <f>D33/C33*100</f>
        <v>66.666840084136126</v>
      </c>
      <c r="F33" s="50">
        <v>559873.4</v>
      </c>
      <c r="G33" s="59">
        <f>'дотац по АТО'!D71</f>
        <v>373246.10000000009</v>
      </c>
      <c r="H33" s="82">
        <f>'дотац по АТО'!E71</f>
        <v>373246.10000000009</v>
      </c>
      <c r="I33" s="52">
        <f>H33/D33*100</f>
        <v>126.64022434130283</v>
      </c>
      <c r="J33" s="84">
        <f>H33-D33</f>
        <v>78516.600000000093</v>
      </c>
      <c r="K33" s="52">
        <f>H33/F33*100</f>
        <v>66.666160599878481</v>
      </c>
      <c r="L33" s="52">
        <f>H33/G33*100</f>
        <v>100</v>
      </c>
      <c r="M33" s="86">
        <f>H33-G33</f>
        <v>0</v>
      </c>
    </row>
    <row r="34" spans="1:13" ht="27" customHeight="1">
      <c r="A34" s="205" t="s">
        <v>35</v>
      </c>
      <c r="B34" s="206"/>
      <c r="C34" s="50">
        <v>233742.7</v>
      </c>
      <c r="D34" s="81">
        <v>155828.29999999999</v>
      </c>
      <c r="E34" s="51">
        <f>D34/C34*100</f>
        <v>66.666595363192087</v>
      </c>
      <c r="F34" s="50">
        <v>365119</v>
      </c>
      <c r="G34" s="59">
        <f>'дотац по АТО'!J71</f>
        <v>243412.09999999995</v>
      </c>
      <c r="H34" s="82">
        <f>'дотац по АТО'!K71</f>
        <v>243412.09999999998</v>
      </c>
      <c r="I34" s="52">
        <f>H34/D34*100</f>
        <v>156.20532342328062</v>
      </c>
      <c r="J34" s="84">
        <f>H34-D34</f>
        <v>87583.799999999988</v>
      </c>
      <c r="K34" s="52">
        <f>H34/F34*100</f>
        <v>66.666511466124732</v>
      </c>
      <c r="L34" s="52">
        <f>H34/G34*100</f>
        <v>100.00000000000003</v>
      </c>
      <c r="M34" s="86">
        <f>H34-G34</f>
        <v>0</v>
      </c>
    </row>
    <row r="35" spans="1:13" ht="15" customHeight="1">
      <c r="A35" s="70"/>
      <c r="B35" s="70"/>
      <c r="C35" s="71"/>
      <c r="D35" s="71"/>
      <c r="E35" s="71"/>
      <c r="F35" s="71"/>
      <c r="G35" s="66"/>
      <c r="H35" s="66"/>
      <c r="I35" s="69"/>
      <c r="J35" s="69"/>
      <c r="K35" s="69"/>
      <c r="L35" s="69"/>
      <c r="M35" s="72"/>
    </row>
    <row r="36" spans="1:13" ht="14.4">
      <c r="A36" s="56"/>
      <c r="B36" s="56"/>
      <c r="C36" s="60"/>
      <c r="D36" s="158"/>
      <c r="E36" s="60"/>
      <c r="F36" s="60"/>
      <c r="G36" s="159"/>
      <c r="H36" s="66"/>
      <c r="I36" s="69"/>
      <c r="J36" s="69"/>
      <c r="K36" s="69"/>
      <c r="L36" s="69"/>
      <c r="M36" s="69"/>
    </row>
    <row r="37" spans="1:13" ht="12.75" customHeight="1">
      <c r="C37" s="46"/>
      <c r="D37" s="158"/>
      <c r="I37" s="1"/>
    </row>
    <row r="38" spans="1:13" ht="14.4">
      <c r="C38" s="100"/>
      <c r="D38" s="158"/>
    </row>
    <row r="39" spans="1:13" ht="14.4">
      <c r="D39" s="158"/>
    </row>
    <row r="40" spans="1:13" ht="14.4">
      <c r="D40" s="158"/>
    </row>
    <row r="41" spans="1:13" ht="14.4">
      <c r="D41" s="158"/>
    </row>
    <row r="42" spans="1:13" ht="14.4">
      <c r="D42" s="158"/>
    </row>
    <row r="43" spans="1:13" ht="14.4">
      <c r="D43" s="158"/>
    </row>
    <row r="44" spans="1:13" ht="14.4">
      <c r="D44" s="158"/>
    </row>
    <row r="45" spans="1:13" ht="14.4">
      <c r="D45" s="158"/>
    </row>
    <row r="46" spans="1:13" ht="14.4">
      <c r="D46" s="158"/>
    </row>
    <row r="47" spans="1:13" ht="14.4">
      <c r="D47" s="158"/>
      <c r="E47" s="159"/>
    </row>
    <row r="48" spans="1:13" ht="14.4">
      <c r="D48" s="158"/>
      <c r="H48" s="193"/>
    </row>
    <row r="50" spans="4:8" ht="14.4">
      <c r="G50" s="158"/>
    </row>
    <row r="51" spans="4:8" ht="14.4">
      <c r="G51" s="158"/>
    </row>
    <row r="52" spans="4:8" ht="14.4">
      <c r="G52" s="158"/>
    </row>
    <row r="53" spans="4:8" ht="14.4">
      <c r="G53" s="158"/>
    </row>
    <row r="54" spans="4:8" ht="14.4">
      <c r="G54" s="158"/>
    </row>
    <row r="55" spans="4:8" ht="14.4">
      <c r="G55" s="158"/>
    </row>
    <row r="56" spans="4:8" ht="14.4">
      <c r="G56" s="158"/>
    </row>
    <row r="57" spans="4:8" ht="14.4">
      <c r="D57" s="158"/>
      <c r="G57" s="158"/>
    </row>
    <row r="58" spans="4:8" ht="14.4">
      <c r="D58" s="158"/>
      <c r="G58" s="158"/>
    </row>
    <row r="59" spans="4:8" ht="14.4">
      <c r="D59" s="158"/>
      <c r="H59" s="159"/>
    </row>
    <row r="60" spans="4:8" ht="14.4">
      <c r="D60" s="158"/>
    </row>
    <row r="61" spans="4:8" ht="14.4">
      <c r="D61" s="158"/>
    </row>
    <row r="62" spans="4:8" ht="14.4">
      <c r="D62" s="158"/>
    </row>
    <row r="63" spans="4:8" ht="14.4">
      <c r="D63" s="158"/>
    </row>
    <row r="64" spans="4:8" ht="14.4">
      <c r="D64" s="158"/>
    </row>
  </sheetData>
  <mergeCells count="18">
    <mergeCell ref="E3:E4"/>
    <mergeCell ref="A1:M1"/>
    <mergeCell ref="F3:F4"/>
    <mergeCell ref="G3:G4"/>
    <mergeCell ref="H3:H4"/>
    <mergeCell ref="I3:J3"/>
    <mergeCell ref="K3:K4"/>
    <mergeCell ref="L3:M3"/>
    <mergeCell ref="D3:D4"/>
    <mergeCell ref="A34:B34"/>
    <mergeCell ref="A33:B33"/>
    <mergeCell ref="A23:B23"/>
    <mergeCell ref="C3:C4"/>
    <mergeCell ref="A7:B7"/>
    <mergeCell ref="A16:B16"/>
    <mergeCell ref="A5:B5"/>
    <mergeCell ref="A3:B4"/>
    <mergeCell ref="A6:B6"/>
  </mergeCells>
  <phoneticPr fontId="1" type="noConversion"/>
  <printOptions horizontalCentered="1"/>
  <pageMargins left="0.39370078740157483" right="0.19685039370078741" top="0.4" bottom="0.43307086614173229" header="0.42" footer="0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95"/>
  <dimension ref="A1:M113"/>
  <sheetViews>
    <sheetView zoomScale="75" zoomScaleSheetLayoutView="75" workbookViewId="0">
      <pane ySplit="4" topLeftCell="A44" activePane="bottomLeft" state="frozen"/>
      <selection pane="bottomLeft" activeCell="B77" sqref="B77"/>
    </sheetView>
  </sheetViews>
  <sheetFormatPr defaultColWidth="9.109375" defaultRowHeight="13.2"/>
  <cols>
    <col min="1" max="1" width="6.44140625" style="43" customWidth="1"/>
    <col min="2" max="2" width="33.5546875" style="43" customWidth="1"/>
    <col min="3" max="3" width="22.44140625" style="43" customWidth="1"/>
    <col min="4" max="4" width="21.5546875" style="43" customWidth="1"/>
    <col min="5" max="5" width="30.33203125" style="44" customWidth="1"/>
    <col min="6" max="6" width="17" style="44" customWidth="1"/>
    <col min="7" max="7" width="10.88671875" style="44" customWidth="1"/>
    <col min="8" max="8" width="25.6640625" style="44" customWidth="1"/>
    <col min="9" max="9" width="12.5546875" style="43" customWidth="1"/>
    <col min="10" max="10" width="20.88671875" style="43" customWidth="1"/>
    <col min="11" max="11" width="12.33203125" style="45" customWidth="1"/>
    <col min="12" max="12" width="15.33203125" style="43" customWidth="1"/>
    <col min="13" max="14" width="12.33203125" style="43" customWidth="1"/>
    <col min="15" max="16384" width="9.109375" style="43"/>
  </cols>
  <sheetData>
    <row r="1" spans="1:13" s="8" customFormat="1" ht="21" customHeight="1">
      <c r="A1" s="227" t="s">
        <v>122</v>
      </c>
      <c r="B1" s="227"/>
      <c r="C1" s="227"/>
      <c r="D1" s="227"/>
      <c r="E1" s="227"/>
      <c r="F1" s="227"/>
      <c r="G1" s="227"/>
      <c r="H1" s="227"/>
      <c r="K1" s="9"/>
    </row>
    <row r="2" spans="1:13" s="11" customFormat="1" ht="16.5" customHeight="1" thickBot="1">
      <c r="A2" s="74"/>
      <c r="B2" s="74"/>
      <c r="C2" s="74"/>
      <c r="D2" s="74"/>
      <c r="E2" s="75"/>
      <c r="F2" s="73"/>
      <c r="G2" s="75"/>
      <c r="H2" s="73" t="s">
        <v>57</v>
      </c>
      <c r="K2" s="10"/>
    </row>
    <row r="3" spans="1:13" s="12" customFormat="1" ht="31.5" customHeight="1">
      <c r="A3" s="230" t="s">
        <v>3</v>
      </c>
      <c r="B3" s="230" t="s">
        <v>66</v>
      </c>
      <c r="C3" s="228" t="s">
        <v>113</v>
      </c>
      <c r="D3" s="228" t="s">
        <v>118</v>
      </c>
      <c r="E3" s="228" t="s">
        <v>108</v>
      </c>
      <c r="F3" s="228" t="s">
        <v>109</v>
      </c>
      <c r="G3" s="232" t="s">
        <v>119</v>
      </c>
      <c r="H3" s="233"/>
      <c r="I3" s="101"/>
      <c r="K3" s="15"/>
    </row>
    <row r="4" spans="1:13" s="12" customFormat="1" ht="20.25" customHeight="1" thickBot="1">
      <c r="A4" s="231"/>
      <c r="B4" s="231"/>
      <c r="C4" s="234"/>
      <c r="D4" s="229"/>
      <c r="E4" s="229"/>
      <c r="F4" s="229"/>
      <c r="G4" s="106" t="s">
        <v>55</v>
      </c>
      <c r="H4" s="107" t="s">
        <v>1</v>
      </c>
      <c r="I4" s="101"/>
      <c r="J4" s="16"/>
      <c r="K4" s="16"/>
      <c r="L4" s="17"/>
      <c r="M4" s="17"/>
    </row>
    <row r="5" spans="1:13" s="22" customFormat="1" ht="25.2" customHeight="1" thickBot="1">
      <c r="A5" s="113">
        <v>1</v>
      </c>
      <c r="B5" s="114" t="s">
        <v>4</v>
      </c>
      <c r="C5" s="149">
        <v>2059000.6440000001</v>
      </c>
      <c r="D5" s="149">
        <v>1332500</v>
      </c>
      <c r="E5" s="149">
        <v>1368331.1271800001</v>
      </c>
      <c r="F5" s="138">
        <f>E5/C5*100</f>
        <v>66.456080582945162</v>
      </c>
      <c r="G5" s="138">
        <f>E5/D5*100</f>
        <v>102.68901517298312</v>
      </c>
      <c r="H5" s="139">
        <f>E5-D5</f>
        <v>35831.127180000069</v>
      </c>
      <c r="I5" s="18"/>
      <c r="J5" s="19"/>
      <c r="K5" s="20"/>
      <c r="L5" s="21"/>
      <c r="M5" s="21"/>
    </row>
    <row r="6" spans="1:13" s="22" customFormat="1" ht="24.9" customHeight="1">
      <c r="A6" s="122">
        <v>2</v>
      </c>
      <c r="B6" s="123" t="s">
        <v>5</v>
      </c>
      <c r="C6" s="142">
        <v>5490504.2000000002</v>
      </c>
      <c r="D6" s="142">
        <v>3439146.6</v>
      </c>
      <c r="E6" s="142">
        <v>3704703.7601199998</v>
      </c>
      <c r="F6" s="140">
        <f t="shared" ref="F6:F70" si="0">E6/C6*100</f>
        <v>67.474745946283036</v>
      </c>
      <c r="G6" s="140">
        <f t="shared" ref="G6:G70" si="1">E6/D6*100</f>
        <v>107.72160047262886</v>
      </c>
      <c r="H6" s="141">
        <f t="shared" ref="H6:H70" si="2">E6-D6</f>
        <v>265557.16011999967</v>
      </c>
      <c r="I6" s="157"/>
      <c r="J6" s="192"/>
      <c r="K6" s="20"/>
      <c r="L6" s="21"/>
      <c r="M6" s="21"/>
    </row>
    <row r="7" spans="1:13" s="27" customFormat="1" ht="24.9" customHeight="1">
      <c r="A7" s="124">
        <v>3</v>
      </c>
      <c r="B7" s="125" t="s">
        <v>6</v>
      </c>
      <c r="C7" s="143">
        <v>128821.712</v>
      </c>
      <c r="D7" s="143">
        <v>82727.820999999996</v>
      </c>
      <c r="E7" s="143">
        <v>89487.135590000005</v>
      </c>
      <c r="F7" s="144">
        <f t="shared" si="0"/>
        <v>69.465879781197131</v>
      </c>
      <c r="G7" s="144">
        <f t="shared" si="1"/>
        <v>108.17054590377766</v>
      </c>
      <c r="H7" s="145">
        <f t="shared" si="2"/>
        <v>6759.314590000009</v>
      </c>
      <c r="I7" s="23"/>
      <c r="J7" s="24"/>
      <c r="K7" s="25"/>
      <c r="L7" s="26"/>
      <c r="M7" s="26"/>
    </row>
    <row r="8" spans="1:13" s="22" customFormat="1" ht="24.9" customHeight="1">
      <c r="A8" s="124">
        <v>4</v>
      </c>
      <c r="B8" s="125" t="s">
        <v>7</v>
      </c>
      <c r="C8" s="143">
        <v>280432.32</v>
      </c>
      <c r="D8" s="143">
        <v>184412.42</v>
      </c>
      <c r="E8" s="143">
        <v>185913.88137000002</v>
      </c>
      <c r="F8" s="144">
        <f t="shared" si="0"/>
        <v>66.295454593108246</v>
      </c>
      <c r="G8" s="144">
        <f t="shared" si="1"/>
        <v>100.8141866854738</v>
      </c>
      <c r="H8" s="145">
        <f t="shared" si="2"/>
        <v>1501.4613700000045</v>
      </c>
      <c r="I8" s="18"/>
      <c r="J8" s="19"/>
      <c r="K8" s="20"/>
      <c r="L8" s="21"/>
      <c r="M8" s="21"/>
    </row>
    <row r="9" spans="1:13" s="22" customFormat="1" ht="24.9" customHeight="1">
      <c r="A9" s="124">
        <v>5</v>
      </c>
      <c r="B9" s="146" t="s">
        <v>8</v>
      </c>
      <c r="C9" s="143">
        <v>50869.044000000002</v>
      </c>
      <c r="D9" s="143">
        <v>35783.29</v>
      </c>
      <c r="E9" s="143">
        <v>37393.866620000001</v>
      </c>
      <c r="F9" s="144">
        <f t="shared" si="0"/>
        <v>73.510063644993991</v>
      </c>
      <c r="G9" s="144">
        <f t="shared" si="1"/>
        <v>104.50091822188514</v>
      </c>
      <c r="H9" s="145">
        <f t="shared" si="2"/>
        <v>1610.5766199999998</v>
      </c>
      <c r="I9" s="18"/>
      <c r="J9" s="19"/>
      <c r="K9" s="20"/>
      <c r="L9" s="21"/>
      <c r="M9" s="21"/>
    </row>
    <row r="10" spans="1:13" s="22" customFormat="1" ht="24.9" customHeight="1">
      <c r="A10" s="124">
        <v>6</v>
      </c>
      <c r="B10" s="126" t="s">
        <v>9</v>
      </c>
      <c r="C10" s="143">
        <v>60587.8</v>
      </c>
      <c r="D10" s="143">
        <v>41783.22</v>
      </c>
      <c r="E10" s="143">
        <v>46662.907719999996</v>
      </c>
      <c r="F10" s="144">
        <f t="shared" si="0"/>
        <v>77.01700296099213</v>
      </c>
      <c r="G10" s="144">
        <f t="shared" si="1"/>
        <v>111.67858226340621</v>
      </c>
      <c r="H10" s="145">
        <f t="shared" si="2"/>
        <v>4879.6877199999944</v>
      </c>
      <c r="I10" s="18"/>
      <c r="J10" s="19"/>
      <c r="K10" s="20"/>
      <c r="L10" s="21"/>
      <c r="M10" s="21"/>
    </row>
    <row r="11" spans="1:13" s="22" customFormat="1" ht="24.9" customHeight="1">
      <c r="A11" s="124">
        <v>7</v>
      </c>
      <c r="B11" s="196" t="s">
        <v>10</v>
      </c>
      <c r="C11" s="143">
        <v>130000</v>
      </c>
      <c r="D11" s="143">
        <v>80746.352499999994</v>
      </c>
      <c r="E11" s="143">
        <v>80661.060329999993</v>
      </c>
      <c r="F11" s="144">
        <f t="shared" si="0"/>
        <v>62.046969484615374</v>
      </c>
      <c r="G11" s="194">
        <f t="shared" si="1"/>
        <v>99.894370250346597</v>
      </c>
      <c r="H11" s="195">
        <f t="shared" si="2"/>
        <v>-85.292170000000624</v>
      </c>
      <c r="I11" s="18"/>
      <c r="J11" s="19"/>
      <c r="K11" s="20"/>
      <c r="L11" s="21"/>
      <c r="M11" s="21"/>
    </row>
    <row r="12" spans="1:13" s="22" customFormat="1" ht="24.9" customHeight="1">
      <c r="A12" s="124">
        <v>8</v>
      </c>
      <c r="B12" s="125" t="s">
        <v>11</v>
      </c>
      <c r="C12" s="143">
        <v>266250</v>
      </c>
      <c r="D12" s="143">
        <v>177763.47500000001</v>
      </c>
      <c r="E12" s="143">
        <v>183120.94211</v>
      </c>
      <c r="F12" s="144">
        <f t="shared" si="0"/>
        <v>68.777818632863855</v>
      </c>
      <c r="G12" s="144">
        <f t="shared" si="1"/>
        <v>103.01381772042879</v>
      </c>
      <c r="H12" s="145">
        <f t="shared" si="2"/>
        <v>5357.4671099999978</v>
      </c>
      <c r="I12" s="18"/>
      <c r="J12" s="19"/>
      <c r="K12" s="20"/>
      <c r="L12" s="21"/>
      <c r="M12" s="21"/>
    </row>
    <row r="13" spans="1:13" s="22" customFormat="1" ht="24.9" customHeight="1">
      <c r="A13" s="124">
        <v>9</v>
      </c>
      <c r="B13" s="126" t="s">
        <v>12</v>
      </c>
      <c r="C13" s="143">
        <v>160097.9</v>
      </c>
      <c r="D13" s="143">
        <v>110353.2</v>
      </c>
      <c r="E13" s="143">
        <v>116047.84956999999</v>
      </c>
      <c r="F13" s="144">
        <f t="shared" si="0"/>
        <v>72.485553882967864</v>
      </c>
      <c r="G13" s="144">
        <f t="shared" si="1"/>
        <v>105.1603846286288</v>
      </c>
      <c r="H13" s="145">
        <f t="shared" si="2"/>
        <v>5694.6495699999941</v>
      </c>
      <c r="I13" s="18"/>
      <c r="J13" s="19"/>
      <c r="K13" s="20"/>
      <c r="L13" s="21"/>
      <c r="M13" s="21"/>
    </row>
    <row r="14" spans="1:13" s="22" customFormat="1" ht="24.9" customHeight="1" thickBot="1">
      <c r="A14" s="127">
        <v>10</v>
      </c>
      <c r="B14" s="128" t="s">
        <v>13</v>
      </c>
      <c r="C14" s="149">
        <v>244558.9</v>
      </c>
      <c r="D14" s="149">
        <v>169547.43</v>
      </c>
      <c r="E14" s="149">
        <v>173870.00072000001</v>
      </c>
      <c r="F14" s="188">
        <f t="shared" si="0"/>
        <v>71.095347877341624</v>
      </c>
      <c r="G14" s="188">
        <f t="shared" si="1"/>
        <v>102.54947581334616</v>
      </c>
      <c r="H14" s="147">
        <f t="shared" si="2"/>
        <v>4322.5707200000179</v>
      </c>
      <c r="I14" s="18"/>
      <c r="J14" s="19"/>
      <c r="K14" s="20"/>
      <c r="L14" s="21"/>
      <c r="M14" s="21"/>
    </row>
    <row r="15" spans="1:13" s="22" customFormat="1" ht="24.9" customHeight="1">
      <c r="A15" s="122">
        <v>11</v>
      </c>
      <c r="B15" s="123" t="s">
        <v>67</v>
      </c>
      <c r="C15" s="142">
        <v>180185.95</v>
      </c>
      <c r="D15" s="142">
        <v>119791.986</v>
      </c>
      <c r="E15" s="142">
        <v>123827.87832999999</v>
      </c>
      <c r="F15" s="140">
        <f t="shared" si="0"/>
        <v>68.722271814200823</v>
      </c>
      <c r="G15" s="140">
        <f t="shared" si="1"/>
        <v>103.36908374655378</v>
      </c>
      <c r="H15" s="141">
        <f t="shared" si="2"/>
        <v>4035.8923299999879</v>
      </c>
      <c r="I15" s="18"/>
      <c r="J15" s="19"/>
      <c r="K15" s="20"/>
      <c r="L15" s="21"/>
      <c r="M15" s="21"/>
    </row>
    <row r="16" spans="1:13" s="22" customFormat="1" ht="24.9" customHeight="1">
      <c r="A16" s="124">
        <v>12</v>
      </c>
      <c r="B16" s="125" t="s">
        <v>68</v>
      </c>
      <c r="C16" s="143">
        <v>111374.39999999999</v>
      </c>
      <c r="D16" s="143">
        <v>74351.467999999993</v>
      </c>
      <c r="E16" s="143">
        <v>76926.470109999995</v>
      </c>
      <c r="F16" s="144">
        <f t="shared" si="0"/>
        <v>69.070154460989244</v>
      </c>
      <c r="G16" s="144">
        <f t="shared" si="1"/>
        <v>103.46328348217683</v>
      </c>
      <c r="H16" s="145">
        <f t="shared" si="2"/>
        <v>2575.0021100000013</v>
      </c>
      <c r="I16" s="18"/>
      <c r="J16" s="19"/>
      <c r="K16" s="20"/>
      <c r="L16" s="21"/>
      <c r="M16" s="21"/>
    </row>
    <row r="17" spans="1:13" s="22" customFormat="1" ht="24.9" customHeight="1">
      <c r="A17" s="124">
        <v>13</v>
      </c>
      <c r="B17" s="126" t="s">
        <v>69</v>
      </c>
      <c r="C17" s="143">
        <v>168735.008</v>
      </c>
      <c r="D17" s="143">
        <v>113222.82</v>
      </c>
      <c r="E17" s="143">
        <v>122306.09600000001</v>
      </c>
      <c r="F17" s="144">
        <f t="shared" si="0"/>
        <v>72.484126115666527</v>
      </c>
      <c r="G17" s="144">
        <f t="shared" si="1"/>
        <v>108.02247815413888</v>
      </c>
      <c r="H17" s="145">
        <f t="shared" si="2"/>
        <v>9083.275999999998</v>
      </c>
      <c r="I17" s="18"/>
      <c r="J17" s="19"/>
      <c r="K17" s="20"/>
      <c r="L17" s="21"/>
      <c r="M17" s="21"/>
    </row>
    <row r="18" spans="1:13" s="22" customFormat="1" ht="24.9" customHeight="1">
      <c r="A18" s="124">
        <v>14</v>
      </c>
      <c r="B18" s="126" t="s">
        <v>70</v>
      </c>
      <c r="C18" s="143">
        <v>82894.055400000012</v>
      </c>
      <c r="D18" s="143">
        <v>61366.888399999996</v>
      </c>
      <c r="E18" s="143">
        <v>69591.115030000001</v>
      </c>
      <c r="F18" s="144">
        <f t="shared" si="0"/>
        <v>83.95187651779429</v>
      </c>
      <c r="G18" s="144">
        <f t="shared" si="1"/>
        <v>113.40173315680121</v>
      </c>
      <c r="H18" s="145">
        <f t="shared" si="2"/>
        <v>8224.2266300000047</v>
      </c>
      <c r="I18" s="18"/>
      <c r="J18" s="19"/>
      <c r="K18" s="20"/>
      <c r="L18" s="21"/>
      <c r="M18" s="21"/>
    </row>
    <row r="19" spans="1:13" s="22" customFormat="1" ht="24.9" customHeight="1">
      <c r="A19" s="124">
        <v>15</v>
      </c>
      <c r="B19" s="125" t="s">
        <v>71</v>
      </c>
      <c r="C19" s="143">
        <v>81445.911999999997</v>
      </c>
      <c r="D19" s="143">
        <v>54900.235000000001</v>
      </c>
      <c r="E19" s="143">
        <v>57121.647850000001</v>
      </c>
      <c r="F19" s="144">
        <f t="shared" si="0"/>
        <v>70.134456656338998</v>
      </c>
      <c r="G19" s="144">
        <f t="shared" si="1"/>
        <v>104.04627202415435</v>
      </c>
      <c r="H19" s="145">
        <f t="shared" si="2"/>
        <v>2221.4128500000006</v>
      </c>
      <c r="I19" s="18"/>
      <c r="J19" s="19"/>
      <c r="K19" s="20"/>
      <c r="L19" s="21"/>
      <c r="M19" s="21"/>
    </row>
    <row r="20" spans="1:13" s="22" customFormat="1" ht="24.9" customHeight="1">
      <c r="A20" s="124">
        <v>16</v>
      </c>
      <c r="B20" s="125" t="s">
        <v>72</v>
      </c>
      <c r="C20" s="143">
        <v>246451.34</v>
      </c>
      <c r="D20" s="143">
        <v>169752.35916999998</v>
      </c>
      <c r="E20" s="143">
        <v>172032.74784999999</v>
      </c>
      <c r="F20" s="144">
        <f t="shared" si="0"/>
        <v>69.80394095240058</v>
      </c>
      <c r="G20" s="144">
        <f t="shared" si="1"/>
        <v>101.34336199576248</v>
      </c>
      <c r="H20" s="145">
        <f t="shared" si="2"/>
        <v>2280.3886800000037</v>
      </c>
      <c r="I20" s="18"/>
      <c r="J20" s="19"/>
      <c r="K20" s="20"/>
      <c r="L20" s="21"/>
      <c r="M20" s="21"/>
    </row>
    <row r="21" spans="1:13" s="22" customFormat="1" ht="24.9" customHeight="1">
      <c r="A21" s="124">
        <v>17</v>
      </c>
      <c r="B21" s="126" t="s">
        <v>73</v>
      </c>
      <c r="C21" s="143">
        <v>177522.609</v>
      </c>
      <c r="D21" s="143">
        <v>116237.427</v>
      </c>
      <c r="E21" s="143">
        <v>126610.7907</v>
      </c>
      <c r="F21" s="144">
        <f t="shared" si="0"/>
        <v>71.320938450155381</v>
      </c>
      <c r="G21" s="144">
        <f t="shared" si="1"/>
        <v>108.92428881792094</v>
      </c>
      <c r="H21" s="145">
        <f t="shared" si="2"/>
        <v>10373.363700000002</v>
      </c>
      <c r="I21" s="18"/>
      <c r="J21" s="19"/>
      <c r="K21" s="20"/>
      <c r="L21" s="21"/>
      <c r="M21" s="21"/>
    </row>
    <row r="22" spans="1:13" s="22" customFormat="1" ht="24.9" customHeight="1">
      <c r="A22" s="124">
        <v>18</v>
      </c>
      <c r="B22" s="125" t="s">
        <v>74</v>
      </c>
      <c r="C22" s="143">
        <v>91568.126000000004</v>
      </c>
      <c r="D22" s="143">
        <v>61844.361499999999</v>
      </c>
      <c r="E22" s="143">
        <v>65654.958809999996</v>
      </c>
      <c r="F22" s="144">
        <f t="shared" si="0"/>
        <v>71.700668865932656</v>
      </c>
      <c r="G22" s="144">
        <f t="shared" si="1"/>
        <v>106.16159212833007</v>
      </c>
      <c r="H22" s="145">
        <f t="shared" si="2"/>
        <v>3810.5973099999974</v>
      </c>
      <c r="I22" s="18"/>
      <c r="J22" s="19"/>
      <c r="K22" s="20"/>
      <c r="L22" s="21"/>
      <c r="M22" s="21"/>
    </row>
    <row r="23" spans="1:13" s="22" customFormat="1" ht="24.9" customHeight="1">
      <c r="A23" s="124">
        <v>19</v>
      </c>
      <c r="B23" s="126" t="s">
        <v>75</v>
      </c>
      <c r="C23" s="143">
        <v>107288.91</v>
      </c>
      <c r="D23" s="143">
        <v>72788.978000000003</v>
      </c>
      <c r="E23" s="143">
        <v>77786.9807</v>
      </c>
      <c r="F23" s="144">
        <f t="shared" si="0"/>
        <v>72.502349683671881</v>
      </c>
      <c r="G23" s="144">
        <f t="shared" si="1"/>
        <v>106.86642790890674</v>
      </c>
      <c r="H23" s="145">
        <f t="shared" si="2"/>
        <v>4998.0026999999973</v>
      </c>
      <c r="I23" s="18"/>
      <c r="J23" s="19"/>
      <c r="K23" s="20"/>
      <c r="L23" s="21"/>
      <c r="M23" s="21"/>
    </row>
    <row r="24" spans="1:13" s="22" customFormat="1" ht="24.9" customHeight="1">
      <c r="A24" s="124">
        <v>20</v>
      </c>
      <c r="B24" s="197" t="s">
        <v>76</v>
      </c>
      <c r="C24" s="143">
        <v>33151.758999999998</v>
      </c>
      <c r="D24" s="143">
        <v>25887.344499999999</v>
      </c>
      <c r="E24" s="143">
        <v>15495.52752</v>
      </c>
      <c r="F24" s="144">
        <f t="shared" si="0"/>
        <v>46.741192586492922</v>
      </c>
      <c r="G24" s="194">
        <f t="shared" si="1"/>
        <v>59.857539733362763</v>
      </c>
      <c r="H24" s="195">
        <f t="shared" si="2"/>
        <v>-10391.81698</v>
      </c>
      <c r="I24" s="18"/>
      <c r="J24" s="19"/>
      <c r="K24" s="20"/>
      <c r="L24" s="21"/>
      <c r="M24" s="21"/>
    </row>
    <row r="25" spans="1:13" s="22" customFormat="1" ht="24.9" customHeight="1">
      <c r="A25" s="124">
        <v>21</v>
      </c>
      <c r="B25" s="125" t="s">
        <v>77</v>
      </c>
      <c r="C25" s="143">
        <v>98759.288</v>
      </c>
      <c r="D25" s="143">
        <v>62293.123500000002</v>
      </c>
      <c r="E25" s="143">
        <v>66115.422259999992</v>
      </c>
      <c r="F25" s="144">
        <f t="shared" si="0"/>
        <v>66.946029683810593</v>
      </c>
      <c r="G25" s="144">
        <f t="shared" si="1"/>
        <v>106.13598828448536</v>
      </c>
      <c r="H25" s="145">
        <f t="shared" si="2"/>
        <v>3822.2987599999906</v>
      </c>
      <c r="I25" s="18"/>
      <c r="J25" s="19"/>
      <c r="K25" s="20"/>
      <c r="L25" s="21"/>
      <c r="M25" s="21"/>
    </row>
    <row r="26" spans="1:13" s="22" customFormat="1" ht="24.9" customHeight="1">
      <c r="A26" s="124">
        <v>22</v>
      </c>
      <c r="B26" s="126" t="s">
        <v>78</v>
      </c>
      <c r="C26" s="143">
        <v>260130.61056999999</v>
      </c>
      <c r="D26" s="143">
        <v>184905.78057</v>
      </c>
      <c r="E26" s="143">
        <v>192988.84487999999</v>
      </c>
      <c r="F26" s="144">
        <f t="shared" si="0"/>
        <v>74.189209973067577</v>
      </c>
      <c r="G26" s="144">
        <f t="shared" si="1"/>
        <v>104.37145030570851</v>
      </c>
      <c r="H26" s="145">
        <f t="shared" si="2"/>
        <v>8083.064309999987</v>
      </c>
      <c r="I26" s="18"/>
      <c r="J26" s="19"/>
      <c r="K26" s="20"/>
      <c r="L26" s="21"/>
      <c r="M26" s="21"/>
    </row>
    <row r="27" spans="1:13" s="22" customFormat="1" ht="24.9" customHeight="1">
      <c r="A27" s="124">
        <v>23</v>
      </c>
      <c r="B27" s="126" t="s">
        <v>79</v>
      </c>
      <c r="C27" s="143">
        <v>120916.628</v>
      </c>
      <c r="D27" s="143">
        <v>78468.3845</v>
      </c>
      <c r="E27" s="143">
        <v>90343.350810000004</v>
      </c>
      <c r="F27" s="144">
        <f t="shared" si="0"/>
        <v>74.715407057166701</v>
      </c>
      <c r="G27" s="144">
        <f t="shared" si="1"/>
        <v>115.13344053871786</v>
      </c>
      <c r="H27" s="145">
        <f t="shared" si="2"/>
        <v>11874.966310000003</v>
      </c>
      <c r="I27" s="18"/>
      <c r="J27" s="19"/>
      <c r="K27" s="20"/>
      <c r="L27" s="21"/>
      <c r="M27" s="21"/>
    </row>
    <row r="28" spans="1:13" s="22" customFormat="1" ht="24.9" customHeight="1">
      <c r="A28" s="124">
        <v>24</v>
      </c>
      <c r="B28" s="125" t="s">
        <v>80</v>
      </c>
      <c r="C28" s="143">
        <v>32757.414000000001</v>
      </c>
      <c r="D28" s="143">
        <v>21213.304</v>
      </c>
      <c r="E28" s="143">
        <v>21455.186870000001</v>
      </c>
      <c r="F28" s="144">
        <f t="shared" si="0"/>
        <v>65.49719361241398</v>
      </c>
      <c r="G28" s="144">
        <f t="shared" si="1"/>
        <v>101.14024137871216</v>
      </c>
      <c r="H28" s="145">
        <f t="shared" si="2"/>
        <v>241.88287000000128</v>
      </c>
      <c r="I28" s="18"/>
      <c r="J28" s="19"/>
      <c r="K28" s="20"/>
      <c r="L28" s="21"/>
      <c r="M28" s="21"/>
    </row>
    <row r="29" spans="1:13" s="22" customFormat="1" ht="24.9" customHeight="1">
      <c r="A29" s="124">
        <v>25</v>
      </c>
      <c r="B29" s="125" t="s">
        <v>81</v>
      </c>
      <c r="C29" s="143">
        <v>109136.236</v>
      </c>
      <c r="D29" s="143">
        <v>63857.131000000001</v>
      </c>
      <c r="E29" s="143">
        <v>66310.576289999997</v>
      </c>
      <c r="F29" s="144">
        <f t="shared" si="0"/>
        <v>60.759449583729449</v>
      </c>
      <c r="G29" s="144">
        <f t="shared" si="1"/>
        <v>103.84208506016344</v>
      </c>
      <c r="H29" s="145">
        <f t="shared" si="2"/>
        <v>2453.445289999996</v>
      </c>
      <c r="I29" s="18"/>
      <c r="J29" s="19"/>
      <c r="K29" s="20"/>
      <c r="L29" s="21"/>
      <c r="M29" s="21"/>
    </row>
    <row r="30" spans="1:13" s="22" customFormat="1" ht="24.9" customHeight="1">
      <c r="A30" s="124">
        <v>26</v>
      </c>
      <c r="B30" s="126" t="s">
        <v>82</v>
      </c>
      <c r="C30" s="143">
        <v>226233.52578</v>
      </c>
      <c r="D30" s="143">
        <v>160356.81078</v>
      </c>
      <c r="E30" s="143">
        <v>178317.40977999999</v>
      </c>
      <c r="F30" s="144">
        <f t="shared" si="0"/>
        <v>78.820063987069773</v>
      </c>
      <c r="G30" s="144">
        <f t="shared" si="1"/>
        <v>111.20039673565276</v>
      </c>
      <c r="H30" s="145">
        <f t="shared" si="2"/>
        <v>17960.598999999987</v>
      </c>
      <c r="I30" s="18"/>
      <c r="J30" s="19"/>
      <c r="K30" s="20"/>
      <c r="L30" s="21"/>
      <c r="M30" s="21"/>
    </row>
    <row r="31" spans="1:13" s="22" customFormat="1" ht="24.9" customHeight="1">
      <c r="A31" s="124">
        <v>27</v>
      </c>
      <c r="B31" s="129" t="s">
        <v>83</v>
      </c>
      <c r="C31" s="143">
        <v>95940.259000000005</v>
      </c>
      <c r="D31" s="143">
        <v>63037.277000000002</v>
      </c>
      <c r="E31" s="143">
        <v>65267.506930000003</v>
      </c>
      <c r="F31" s="144">
        <f t="shared" si="0"/>
        <v>68.029321173710827</v>
      </c>
      <c r="G31" s="144">
        <f t="shared" si="1"/>
        <v>103.53795410610773</v>
      </c>
      <c r="H31" s="145">
        <f t="shared" si="2"/>
        <v>2230.2299300000013</v>
      </c>
      <c r="I31" s="18"/>
      <c r="J31" s="19"/>
      <c r="K31" s="20"/>
      <c r="L31" s="21"/>
      <c r="M31" s="21"/>
    </row>
    <row r="32" spans="1:13" s="22" customFormat="1" ht="24.9" customHeight="1">
      <c r="A32" s="124">
        <v>28</v>
      </c>
      <c r="B32" s="125" t="s">
        <v>84</v>
      </c>
      <c r="C32" s="143">
        <v>262650.73700000002</v>
      </c>
      <c r="D32" s="143">
        <v>166073.51608</v>
      </c>
      <c r="E32" s="143">
        <v>175771.26746999999</v>
      </c>
      <c r="F32" s="144">
        <f t="shared" si="0"/>
        <v>66.922053780492519</v>
      </c>
      <c r="G32" s="144">
        <f t="shared" si="1"/>
        <v>105.83943281198938</v>
      </c>
      <c r="H32" s="145">
        <f t="shared" si="2"/>
        <v>9697.7513899999904</v>
      </c>
      <c r="I32" s="18"/>
      <c r="J32" s="19"/>
      <c r="K32" s="20"/>
      <c r="L32" s="21"/>
      <c r="M32" s="21"/>
    </row>
    <row r="33" spans="1:13" s="22" customFormat="1" ht="24.9" customHeight="1">
      <c r="A33" s="124">
        <v>29</v>
      </c>
      <c r="B33" s="125" t="s">
        <v>85</v>
      </c>
      <c r="C33" s="143">
        <v>60511.288959999998</v>
      </c>
      <c r="D33" s="143">
        <v>39475.650959999999</v>
      </c>
      <c r="E33" s="143">
        <v>40211.468229999999</v>
      </c>
      <c r="F33" s="144">
        <f t="shared" si="0"/>
        <v>66.452837017868077</v>
      </c>
      <c r="G33" s="144">
        <f t="shared" si="1"/>
        <v>101.86397754591961</v>
      </c>
      <c r="H33" s="145">
        <f t="shared" si="2"/>
        <v>735.81726999999955</v>
      </c>
      <c r="I33" s="18"/>
      <c r="J33" s="19"/>
      <c r="K33" s="20"/>
      <c r="L33" s="21"/>
      <c r="M33" s="21"/>
    </row>
    <row r="34" spans="1:13" s="22" customFormat="1" ht="24.9" customHeight="1" thickBot="1">
      <c r="A34" s="148">
        <v>30</v>
      </c>
      <c r="B34" s="190" t="s">
        <v>86</v>
      </c>
      <c r="C34" s="149">
        <v>437245.05900000001</v>
      </c>
      <c r="D34" s="149">
        <v>310675.50699999998</v>
      </c>
      <c r="E34" s="149">
        <v>319303.52957000001</v>
      </c>
      <c r="F34" s="189">
        <f t="shared" si="0"/>
        <v>73.026217906329734</v>
      </c>
      <c r="G34" s="189">
        <f t="shared" si="1"/>
        <v>102.77718145640623</v>
      </c>
      <c r="H34" s="150">
        <f t="shared" si="2"/>
        <v>8628.0225700000301</v>
      </c>
      <c r="I34" s="18"/>
      <c r="J34" s="19"/>
      <c r="K34" s="20"/>
      <c r="L34" s="21"/>
      <c r="M34" s="21"/>
    </row>
    <row r="35" spans="1:13" s="22" customFormat="1" ht="24.9" customHeight="1">
      <c r="A35" s="122">
        <v>31</v>
      </c>
      <c r="B35" s="200" t="s">
        <v>41</v>
      </c>
      <c r="C35" s="142">
        <v>12635.19499</v>
      </c>
      <c r="D35" s="142">
        <v>7581.4999900000003</v>
      </c>
      <c r="E35" s="142">
        <v>7019.5066299999999</v>
      </c>
      <c r="F35" s="140">
        <f t="shared" si="0"/>
        <v>55.555190367505361</v>
      </c>
      <c r="G35" s="198">
        <f t="shared" si="1"/>
        <v>92.587306459918622</v>
      </c>
      <c r="H35" s="199">
        <f t="shared" si="2"/>
        <v>-561.99336000000039</v>
      </c>
      <c r="I35" s="18"/>
      <c r="J35" s="19"/>
      <c r="K35" s="20"/>
      <c r="L35" s="21"/>
      <c r="M35" s="21"/>
    </row>
    <row r="36" spans="1:13" s="22" customFormat="1" ht="24.9" customHeight="1">
      <c r="A36" s="124">
        <v>32</v>
      </c>
      <c r="B36" s="201" t="s">
        <v>42</v>
      </c>
      <c r="C36" s="143">
        <v>9033.6</v>
      </c>
      <c r="D36" s="143">
        <v>5886.8</v>
      </c>
      <c r="E36" s="143">
        <v>5634.6103899999998</v>
      </c>
      <c r="F36" s="144">
        <f t="shared" si="0"/>
        <v>62.373919478391784</v>
      </c>
      <c r="G36" s="194">
        <f t="shared" si="1"/>
        <v>95.716015322416254</v>
      </c>
      <c r="H36" s="195">
        <f t="shared" si="2"/>
        <v>-252.18961000000036</v>
      </c>
      <c r="I36" s="18"/>
      <c r="J36" s="19"/>
      <c r="K36" s="20"/>
      <c r="L36" s="21"/>
      <c r="M36" s="21"/>
    </row>
    <row r="37" spans="1:13" s="22" customFormat="1" ht="24.9" customHeight="1">
      <c r="A37" s="124">
        <v>33</v>
      </c>
      <c r="B37" s="132" t="s">
        <v>43</v>
      </c>
      <c r="C37" s="143">
        <v>2050</v>
      </c>
      <c r="D37" s="143">
        <v>1405.9</v>
      </c>
      <c r="E37" s="143">
        <v>1738.6377500000001</v>
      </c>
      <c r="F37" s="144">
        <f t="shared" si="0"/>
        <v>84.811597560975613</v>
      </c>
      <c r="G37" s="144">
        <f t="shared" si="1"/>
        <v>123.66724162458212</v>
      </c>
      <c r="H37" s="145">
        <f t="shared" si="2"/>
        <v>332.73775000000001</v>
      </c>
      <c r="I37" s="18"/>
      <c r="J37" s="19"/>
      <c r="K37" s="20"/>
      <c r="L37" s="21"/>
      <c r="M37" s="21"/>
    </row>
    <row r="38" spans="1:13" s="22" customFormat="1" ht="24.9" customHeight="1">
      <c r="A38" s="124">
        <v>34</v>
      </c>
      <c r="B38" s="132" t="s">
        <v>44</v>
      </c>
      <c r="C38" s="143">
        <v>3505</v>
      </c>
      <c r="D38" s="143">
        <v>2148.1999999999998</v>
      </c>
      <c r="E38" s="143">
        <v>2638.8710000000001</v>
      </c>
      <c r="F38" s="144">
        <f t="shared" si="0"/>
        <v>75.288758915834521</v>
      </c>
      <c r="G38" s="144">
        <f t="shared" si="1"/>
        <v>122.84102969928314</v>
      </c>
      <c r="H38" s="145">
        <f t="shared" si="2"/>
        <v>490.67100000000028</v>
      </c>
      <c r="I38" s="18"/>
      <c r="J38" s="19"/>
      <c r="K38" s="20"/>
      <c r="L38" s="21"/>
      <c r="M38" s="21"/>
    </row>
    <row r="39" spans="1:13" s="22" customFormat="1" ht="24.9" customHeight="1">
      <c r="A39" s="124">
        <v>35</v>
      </c>
      <c r="B39" s="201" t="s">
        <v>38</v>
      </c>
      <c r="C39" s="143">
        <v>12640.4</v>
      </c>
      <c r="D39" s="143">
        <v>8736.4619999999995</v>
      </c>
      <c r="E39" s="143">
        <v>8493.0139899999995</v>
      </c>
      <c r="F39" s="144">
        <f t="shared" si="0"/>
        <v>67.189440128476946</v>
      </c>
      <c r="G39" s="194">
        <f t="shared" si="1"/>
        <v>97.213425640722747</v>
      </c>
      <c r="H39" s="195">
        <f t="shared" si="2"/>
        <v>-243.44801000000007</v>
      </c>
      <c r="I39" s="18"/>
      <c r="J39" s="19"/>
      <c r="K39" s="20"/>
      <c r="L39" s="21"/>
      <c r="M39" s="21"/>
    </row>
    <row r="40" spans="1:13" s="22" customFormat="1" ht="24.9" customHeight="1">
      <c r="A40" s="124">
        <v>36</v>
      </c>
      <c r="B40" s="132" t="s">
        <v>51</v>
      </c>
      <c r="C40" s="143">
        <v>7523.2403099999992</v>
      </c>
      <c r="D40" s="143">
        <v>4965.3986299999997</v>
      </c>
      <c r="E40" s="143">
        <v>4973.9170199999999</v>
      </c>
      <c r="F40" s="144">
        <f t="shared" si="0"/>
        <v>66.114025540146542</v>
      </c>
      <c r="G40" s="144">
        <f t="shared" si="1"/>
        <v>100.17155500765908</v>
      </c>
      <c r="H40" s="145">
        <f t="shared" si="2"/>
        <v>8.5183900000001813</v>
      </c>
      <c r="I40" s="18"/>
      <c r="J40" s="19"/>
      <c r="K40" s="20"/>
      <c r="L40" s="21"/>
      <c r="M40" s="21"/>
    </row>
    <row r="41" spans="1:13" s="22" customFormat="1" ht="24.9" customHeight="1">
      <c r="A41" s="124">
        <v>37</v>
      </c>
      <c r="B41" s="201" t="s">
        <v>45</v>
      </c>
      <c r="C41" s="143">
        <v>5942.9</v>
      </c>
      <c r="D41" s="143">
        <v>4009.7</v>
      </c>
      <c r="E41" s="143">
        <v>3829.90229</v>
      </c>
      <c r="F41" s="144">
        <f t="shared" si="0"/>
        <v>64.44500647831866</v>
      </c>
      <c r="G41" s="194">
        <f t="shared" si="1"/>
        <v>95.515931117041177</v>
      </c>
      <c r="H41" s="195">
        <f t="shared" si="2"/>
        <v>-179.79770999999982</v>
      </c>
      <c r="I41" s="18"/>
      <c r="J41" s="19"/>
      <c r="K41" s="20"/>
      <c r="L41" s="21"/>
      <c r="M41" s="21"/>
    </row>
    <row r="42" spans="1:13" s="22" customFormat="1" ht="24.9" customHeight="1">
      <c r="A42" s="124">
        <v>38</v>
      </c>
      <c r="B42" s="201" t="s">
        <v>37</v>
      </c>
      <c r="C42" s="143">
        <v>6870.2</v>
      </c>
      <c r="D42" s="143">
        <v>4572.7</v>
      </c>
      <c r="E42" s="143">
        <v>4493.8712999999998</v>
      </c>
      <c r="F42" s="144">
        <f t="shared" si="0"/>
        <v>65.411069546738091</v>
      </c>
      <c r="G42" s="194">
        <f t="shared" si="1"/>
        <v>98.276101646729501</v>
      </c>
      <c r="H42" s="195">
        <f t="shared" si="2"/>
        <v>-78.828700000000026</v>
      </c>
      <c r="I42" s="18"/>
      <c r="J42" s="19"/>
      <c r="K42" s="20"/>
      <c r="L42" s="21"/>
      <c r="M42" s="21"/>
    </row>
    <row r="43" spans="1:13" s="22" customFormat="1" ht="24.9" customHeight="1">
      <c r="A43" s="124">
        <v>39</v>
      </c>
      <c r="B43" s="201" t="s">
        <v>46</v>
      </c>
      <c r="C43" s="143">
        <v>2884</v>
      </c>
      <c r="D43" s="143">
        <v>1844.0015000000001</v>
      </c>
      <c r="E43" s="143">
        <v>1830.3812499999999</v>
      </c>
      <c r="F43" s="144">
        <f t="shared" si="0"/>
        <v>63.466756241331481</v>
      </c>
      <c r="G43" s="194">
        <f t="shared" si="1"/>
        <v>99.26137532968383</v>
      </c>
      <c r="H43" s="195">
        <f t="shared" si="2"/>
        <v>-13.620250000000169</v>
      </c>
      <c r="I43" s="18"/>
      <c r="J43" s="19"/>
      <c r="K43" s="20"/>
      <c r="L43" s="21"/>
      <c r="M43" s="21"/>
    </row>
    <row r="44" spans="1:13" s="22" customFormat="1" ht="24.9" customHeight="1">
      <c r="A44" s="124">
        <v>40</v>
      </c>
      <c r="B44" s="201" t="s">
        <v>49</v>
      </c>
      <c r="C44" s="143">
        <v>2797.4</v>
      </c>
      <c r="D44" s="143">
        <v>1906.45</v>
      </c>
      <c r="E44" s="143">
        <v>1769.08645</v>
      </c>
      <c r="F44" s="144">
        <f t="shared" si="0"/>
        <v>63.240382140559092</v>
      </c>
      <c r="G44" s="194">
        <f t="shared" si="1"/>
        <v>92.794799234178697</v>
      </c>
      <c r="H44" s="195">
        <f t="shared" si="2"/>
        <v>-137.36355000000003</v>
      </c>
      <c r="I44" s="18"/>
      <c r="J44" s="19"/>
      <c r="K44" s="20"/>
      <c r="L44" s="21"/>
      <c r="M44" s="21"/>
    </row>
    <row r="45" spans="1:13" s="22" customFormat="1" ht="24.9" customHeight="1">
      <c r="A45" s="124">
        <v>41</v>
      </c>
      <c r="B45" s="201" t="s">
        <v>47</v>
      </c>
      <c r="C45" s="143">
        <v>23841.200000000001</v>
      </c>
      <c r="D45" s="143">
        <v>15147.5</v>
      </c>
      <c r="E45" s="143">
        <v>15026.36743</v>
      </c>
      <c r="F45" s="144">
        <f t="shared" si="0"/>
        <v>63.026892228579101</v>
      </c>
      <c r="G45" s="194">
        <f t="shared" si="1"/>
        <v>99.200313120977057</v>
      </c>
      <c r="H45" s="195">
        <f t="shared" si="2"/>
        <v>-121.13256999999976</v>
      </c>
      <c r="I45" s="18"/>
      <c r="J45" s="19"/>
      <c r="K45" s="20"/>
      <c r="L45" s="21"/>
      <c r="M45" s="21"/>
    </row>
    <row r="46" spans="1:13" s="22" customFormat="1" ht="24.9" customHeight="1">
      <c r="A46" s="124">
        <v>42</v>
      </c>
      <c r="B46" s="132" t="s">
        <v>50</v>
      </c>
      <c r="C46" s="143">
        <v>4285</v>
      </c>
      <c r="D46" s="143">
        <v>2736.49</v>
      </c>
      <c r="E46" s="143">
        <v>2786.2146899999998</v>
      </c>
      <c r="F46" s="144">
        <f t="shared" si="0"/>
        <v>65.022513185530912</v>
      </c>
      <c r="G46" s="144">
        <f t="shared" si="1"/>
        <v>101.81709744965266</v>
      </c>
      <c r="H46" s="145">
        <f t="shared" si="2"/>
        <v>49.72469000000001</v>
      </c>
      <c r="I46" s="18"/>
      <c r="J46" s="19"/>
      <c r="K46" s="20"/>
      <c r="L46" s="21"/>
      <c r="M46" s="21"/>
    </row>
    <row r="47" spans="1:13" s="22" customFormat="1" ht="24.9" customHeight="1">
      <c r="A47" s="124">
        <v>43</v>
      </c>
      <c r="B47" s="201" t="s">
        <v>39</v>
      </c>
      <c r="C47" s="143">
        <v>6327.4</v>
      </c>
      <c r="D47" s="143">
        <v>4061.828</v>
      </c>
      <c r="E47" s="143">
        <v>3752.7675299999996</v>
      </c>
      <c r="F47" s="144">
        <f t="shared" si="0"/>
        <v>59.309788064607893</v>
      </c>
      <c r="G47" s="194">
        <f t="shared" si="1"/>
        <v>92.391099032258367</v>
      </c>
      <c r="H47" s="195">
        <f t="shared" si="2"/>
        <v>-309.06047000000035</v>
      </c>
      <c r="I47" s="18"/>
      <c r="J47" s="19"/>
      <c r="K47" s="20"/>
      <c r="L47" s="21"/>
      <c r="M47" s="21"/>
    </row>
    <row r="48" spans="1:13" s="22" customFormat="1" ht="24.9" customHeight="1">
      <c r="A48" s="124">
        <v>44</v>
      </c>
      <c r="B48" s="201" t="s">
        <v>40</v>
      </c>
      <c r="C48" s="143">
        <v>34838</v>
      </c>
      <c r="D48" s="143">
        <v>21933.23</v>
      </c>
      <c r="E48" s="143">
        <v>21103.54552</v>
      </c>
      <c r="F48" s="144">
        <f t="shared" si="0"/>
        <v>60.576225730524136</v>
      </c>
      <c r="G48" s="194">
        <f t="shared" si="1"/>
        <v>96.217226190579325</v>
      </c>
      <c r="H48" s="195">
        <f t="shared" si="2"/>
        <v>-829.68447999999989</v>
      </c>
      <c r="I48" s="18"/>
      <c r="J48" s="19"/>
      <c r="K48" s="20"/>
      <c r="L48" s="21"/>
      <c r="M48" s="21"/>
    </row>
    <row r="49" spans="1:13" s="22" customFormat="1" ht="24.9" customHeight="1">
      <c r="A49" s="124">
        <v>45</v>
      </c>
      <c r="B49" s="133" t="s">
        <v>48</v>
      </c>
      <c r="C49" s="143">
        <v>3444</v>
      </c>
      <c r="D49" s="143">
        <v>2483.96</v>
      </c>
      <c r="E49" s="143">
        <v>2655.8350399999999</v>
      </c>
      <c r="F49" s="188">
        <f t="shared" si="0"/>
        <v>77.114838559814174</v>
      </c>
      <c r="G49" s="144">
        <f t="shared" si="1"/>
        <v>106.91939644760784</v>
      </c>
      <c r="H49" s="145">
        <f t="shared" si="2"/>
        <v>171.8750399999999</v>
      </c>
      <c r="I49" s="18"/>
      <c r="J49" s="19"/>
      <c r="K49" s="20"/>
      <c r="L49" s="21"/>
      <c r="M49" s="21"/>
    </row>
    <row r="50" spans="1:13" s="22" customFormat="1" ht="24.9" customHeight="1">
      <c r="A50" s="124">
        <v>46</v>
      </c>
      <c r="B50" s="202" t="s">
        <v>58</v>
      </c>
      <c r="C50" s="143">
        <v>58818.1</v>
      </c>
      <c r="D50" s="143">
        <v>38801.701500000003</v>
      </c>
      <c r="E50" s="143">
        <v>34916.216609999996</v>
      </c>
      <c r="F50" s="188">
        <f t="shared" si="0"/>
        <v>59.363047446279282</v>
      </c>
      <c r="G50" s="194">
        <f t="shared" si="1"/>
        <v>89.986302817158659</v>
      </c>
      <c r="H50" s="195">
        <f t="shared" si="2"/>
        <v>-3885.484890000007</v>
      </c>
      <c r="I50" s="18"/>
      <c r="J50" s="19"/>
      <c r="K50" s="20"/>
      <c r="L50" s="21"/>
      <c r="M50" s="21"/>
    </row>
    <row r="51" spans="1:13" s="22" customFormat="1" ht="24.9" customHeight="1">
      <c r="A51" s="124">
        <v>47</v>
      </c>
      <c r="B51" s="202" t="s">
        <v>59</v>
      </c>
      <c r="C51" s="143">
        <v>60486.400000000001</v>
      </c>
      <c r="D51" s="143">
        <v>39825.027999999998</v>
      </c>
      <c r="E51" s="143">
        <v>36346.36447</v>
      </c>
      <c r="F51" s="188">
        <f t="shared" si="0"/>
        <v>60.090143354539208</v>
      </c>
      <c r="G51" s="194">
        <f t="shared" si="1"/>
        <v>91.265132242970424</v>
      </c>
      <c r="H51" s="195">
        <f t="shared" si="2"/>
        <v>-3478.663529999998</v>
      </c>
      <c r="I51" s="18"/>
      <c r="J51" s="19"/>
      <c r="K51" s="20"/>
      <c r="L51" s="21"/>
      <c r="M51" s="21"/>
    </row>
    <row r="52" spans="1:13" s="22" customFormat="1" ht="24.9" customHeight="1">
      <c r="A52" s="124">
        <v>48</v>
      </c>
      <c r="B52" s="133" t="s">
        <v>60</v>
      </c>
      <c r="C52" s="143">
        <v>17925.391</v>
      </c>
      <c r="D52" s="143">
        <v>12081.066000000001</v>
      </c>
      <c r="E52" s="143">
        <v>12900.05769</v>
      </c>
      <c r="F52" s="188">
        <f t="shared" si="0"/>
        <v>71.965279251091374</v>
      </c>
      <c r="G52" s="144">
        <f t="shared" si="1"/>
        <v>106.77913430818107</v>
      </c>
      <c r="H52" s="145">
        <f t="shared" si="2"/>
        <v>818.99168999999893</v>
      </c>
      <c r="I52" s="18"/>
      <c r="J52" s="19"/>
      <c r="K52" s="20"/>
      <c r="L52" s="21"/>
      <c r="M52" s="21"/>
    </row>
    <row r="53" spans="1:13" s="22" customFormat="1" ht="24.9" customHeight="1">
      <c r="A53" s="124">
        <v>49</v>
      </c>
      <c r="B53" s="202" t="s">
        <v>61</v>
      </c>
      <c r="C53" s="143">
        <v>4221.8999999999996</v>
      </c>
      <c r="D53" s="143">
        <v>2803.55</v>
      </c>
      <c r="E53" s="143">
        <v>2691.4011600000003</v>
      </c>
      <c r="F53" s="188">
        <f t="shared" si="0"/>
        <v>63.748576707169768</v>
      </c>
      <c r="G53" s="194">
        <f t="shared" si="1"/>
        <v>95.999756023612932</v>
      </c>
      <c r="H53" s="195">
        <f t="shared" si="2"/>
        <v>-112.14883999999984</v>
      </c>
      <c r="I53" s="18"/>
      <c r="J53" s="19"/>
      <c r="K53" s="20"/>
      <c r="L53" s="21"/>
      <c r="M53" s="21"/>
    </row>
    <row r="54" spans="1:13" s="22" customFormat="1" ht="24.9" customHeight="1">
      <c r="A54" s="124">
        <v>50</v>
      </c>
      <c r="B54" s="133" t="s">
        <v>62</v>
      </c>
      <c r="C54" s="143">
        <v>43436.7</v>
      </c>
      <c r="D54" s="143">
        <v>31442.374</v>
      </c>
      <c r="E54" s="143">
        <v>33737.664700000001</v>
      </c>
      <c r="F54" s="188">
        <f t="shared" si="0"/>
        <v>77.670874398837853</v>
      </c>
      <c r="G54" s="144">
        <f t="shared" si="1"/>
        <v>107.29999172454345</v>
      </c>
      <c r="H54" s="145">
        <f t="shared" si="2"/>
        <v>2295.2907000000014</v>
      </c>
      <c r="I54" s="18"/>
      <c r="J54" s="19"/>
      <c r="K54" s="20"/>
      <c r="L54" s="21"/>
      <c r="M54" s="21"/>
    </row>
    <row r="55" spans="1:13" s="22" customFormat="1" ht="24.9" customHeight="1">
      <c r="A55" s="124">
        <v>51</v>
      </c>
      <c r="B55" s="133" t="s">
        <v>63</v>
      </c>
      <c r="C55" s="143">
        <v>25514.357</v>
      </c>
      <c r="D55" s="143">
        <v>17011.735000000001</v>
      </c>
      <c r="E55" s="143">
        <v>18488.34777</v>
      </c>
      <c r="F55" s="188">
        <f t="shared" si="0"/>
        <v>72.46252676483283</v>
      </c>
      <c r="G55" s="144">
        <f t="shared" si="1"/>
        <v>108.67996574129563</v>
      </c>
      <c r="H55" s="145">
        <f t="shared" si="2"/>
        <v>1476.6127699999997</v>
      </c>
      <c r="I55" s="18"/>
      <c r="J55" s="19"/>
      <c r="K55" s="20"/>
      <c r="L55" s="21"/>
      <c r="M55" s="21"/>
    </row>
    <row r="56" spans="1:13" s="22" customFormat="1" ht="24.9" customHeight="1">
      <c r="A56" s="127">
        <v>52</v>
      </c>
      <c r="B56" s="133" t="s">
        <v>64</v>
      </c>
      <c r="C56" s="143">
        <v>18299.5</v>
      </c>
      <c r="D56" s="143">
        <v>12594.313</v>
      </c>
      <c r="E56" s="143">
        <v>13410.87859</v>
      </c>
      <c r="F56" s="188">
        <f t="shared" si="0"/>
        <v>73.285491898685763</v>
      </c>
      <c r="G56" s="188">
        <f t="shared" si="1"/>
        <v>106.48360565598141</v>
      </c>
      <c r="H56" s="147">
        <f t="shared" si="2"/>
        <v>816.56559000000016</v>
      </c>
      <c r="I56" s="18"/>
      <c r="J56" s="19"/>
      <c r="K56" s="20"/>
      <c r="L56" s="21"/>
      <c r="M56" s="21"/>
    </row>
    <row r="57" spans="1:13" s="22" customFormat="1" ht="24.9" customHeight="1">
      <c r="A57" s="124">
        <v>53</v>
      </c>
      <c r="B57" s="132" t="s">
        <v>94</v>
      </c>
      <c r="C57" s="143">
        <v>15800.2</v>
      </c>
      <c r="D57" s="143">
        <v>9786.4860000000008</v>
      </c>
      <c r="E57" s="143">
        <v>10356.520369999998</v>
      </c>
      <c r="F57" s="188">
        <f t="shared" ref="F57:F69" si="3">E57/C57*100</f>
        <v>65.546767572562359</v>
      </c>
      <c r="G57" s="188">
        <f t="shared" ref="G57:G69" si="4">E57/D57*100</f>
        <v>105.82470940028932</v>
      </c>
      <c r="H57" s="147">
        <f t="shared" ref="H57:H69" si="5">E57-D57</f>
        <v>570.03436999999758</v>
      </c>
      <c r="I57" s="18"/>
      <c r="J57" s="19"/>
      <c r="K57" s="20"/>
      <c r="L57" s="21"/>
      <c r="M57" s="21"/>
    </row>
    <row r="58" spans="1:13" s="22" customFormat="1" ht="24.9" customHeight="1">
      <c r="A58" s="124">
        <v>54</v>
      </c>
      <c r="B58" s="132" t="s">
        <v>95</v>
      </c>
      <c r="C58" s="143">
        <v>6558.3</v>
      </c>
      <c r="D58" s="143">
        <v>4469.7030000000004</v>
      </c>
      <c r="E58" s="143">
        <v>4732.3155700000007</v>
      </c>
      <c r="F58" s="188">
        <f t="shared" si="3"/>
        <v>72.15765625238248</v>
      </c>
      <c r="G58" s="188">
        <f t="shared" si="4"/>
        <v>105.87539194438646</v>
      </c>
      <c r="H58" s="147">
        <f t="shared" si="5"/>
        <v>262.61257000000023</v>
      </c>
      <c r="I58" s="18"/>
      <c r="J58" s="19"/>
      <c r="K58" s="20"/>
      <c r="L58" s="21"/>
      <c r="M58" s="21"/>
    </row>
    <row r="59" spans="1:13" s="22" customFormat="1" ht="24.9" customHeight="1">
      <c r="A59" s="124">
        <v>55</v>
      </c>
      <c r="B59" s="201" t="s">
        <v>96</v>
      </c>
      <c r="C59" s="143">
        <v>16623.3</v>
      </c>
      <c r="D59" s="143">
        <v>10483.85</v>
      </c>
      <c r="E59" s="143">
        <v>10308.46436</v>
      </c>
      <c r="F59" s="188">
        <f t="shared" si="3"/>
        <v>62.012141752840897</v>
      </c>
      <c r="G59" s="203">
        <f t="shared" si="4"/>
        <v>98.327087472636478</v>
      </c>
      <c r="H59" s="204">
        <f t="shared" si="5"/>
        <v>-175.38564000000042</v>
      </c>
      <c r="I59" s="18"/>
      <c r="J59" s="19"/>
      <c r="K59" s="20"/>
      <c r="L59" s="21"/>
      <c r="M59" s="21"/>
    </row>
    <row r="60" spans="1:13" s="22" customFormat="1" ht="24.9" customHeight="1">
      <c r="A60" s="124">
        <v>56</v>
      </c>
      <c r="B60" s="201" t="s">
        <v>97</v>
      </c>
      <c r="C60" s="143">
        <v>13144.9</v>
      </c>
      <c r="D60" s="143">
        <v>8268.02</v>
      </c>
      <c r="E60" s="143">
        <v>7154.1510499999995</v>
      </c>
      <c r="F60" s="188">
        <f t="shared" si="3"/>
        <v>54.425298404704478</v>
      </c>
      <c r="G60" s="203">
        <f t="shared" si="4"/>
        <v>86.527984329984676</v>
      </c>
      <c r="H60" s="204">
        <f t="shared" si="5"/>
        <v>-1113.868950000001</v>
      </c>
      <c r="I60" s="18"/>
      <c r="J60" s="19"/>
      <c r="K60" s="20"/>
      <c r="L60" s="21"/>
      <c r="M60" s="21"/>
    </row>
    <row r="61" spans="1:13" s="22" customFormat="1" ht="24.9" customHeight="1">
      <c r="A61" s="124">
        <v>57</v>
      </c>
      <c r="B61" s="201" t="s">
        <v>98</v>
      </c>
      <c r="C61" s="143">
        <v>20000</v>
      </c>
      <c r="D61" s="143">
        <v>13273.864240000001</v>
      </c>
      <c r="E61" s="143">
        <v>12776.029130000001</v>
      </c>
      <c r="F61" s="188">
        <f t="shared" si="3"/>
        <v>63.88014565000001</v>
      </c>
      <c r="G61" s="203">
        <f t="shared" si="4"/>
        <v>96.249508801666025</v>
      </c>
      <c r="H61" s="204">
        <f t="shared" si="5"/>
        <v>-497.83510999999999</v>
      </c>
      <c r="I61" s="18"/>
      <c r="J61" s="19"/>
      <c r="K61" s="20"/>
      <c r="L61" s="21"/>
      <c r="M61" s="21"/>
    </row>
    <row r="62" spans="1:13" s="22" customFormat="1" ht="24.9" customHeight="1">
      <c r="A62" s="124">
        <v>58</v>
      </c>
      <c r="B62" s="132" t="s">
        <v>99</v>
      </c>
      <c r="C62" s="143">
        <v>68940.3</v>
      </c>
      <c r="D62" s="143">
        <v>47302.487999999998</v>
      </c>
      <c r="E62" s="143">
        <v>51195.296900000001</v>
      </c>
      <c r="F62" s="188">
        <f t="shared" si="3"/>
        <v>74.260333796052521</v>
      </c>
      <c r="G62" s="188">
        <f t="shared" si="4"/>
        <v>108.22960707690473</v>
      </c>
      <c r="H62" s="147">
        <f t="shared" si="5"/>
        <v>3892.8089000000036</v>
      </c>
      <c r="I62" s="18"/>
      <c r="J62" s="19"/>
      <c r="K62" s="20"/>
      <c r="L62" s="21"/>
      <c r="M62" s="21"/>
    </row>
    <row r="63" spans="1:13" s="22" customFormat="1" ht="24.9" customHeight="1">
      <c r="A63" s="124">
        <v>59</v>
      </c>
      <c r="B63" s="201" t="s">
        <v>100</v>
      </c>
      <c r="C63" s="143">
        <v>20453.900000000001</v>
      </c>
      <c r="D63" s="143">
        <v>13472.838</v>
      </c>
      <c r="E63" s="143">
        <v>11655.45535</v>
      </c>
      <c r="F63" s="188">
        <f t="shared" si="3"/>
        <v>56.984024318100701</v>
      </c>
      <c r="G63" s="203">
        <f t="shared" si="4"/>
        <v>86.510765957402597</v>
      </c>
      <c r="H63" s="204">
        <f t="shared" si="5"/>
        <v>-1817.3826499999996</v>
      </c>
      <c r="I63" s="18"/>
      <c r="J63" s="19"/>
      <c r="K63" s="20"/>
      <c r="L63" s="21"/>
      <c r="M63" s="21"/>
    </row>
    <row r="64" spans="1:13" s="22" customFormat="1" ht="24.9" customHeight="1">
      <c r="A64" s="124">
        <v>60</v>
      </c>
      <c r="B64" s="201" t="s">
        <v>101</v>
      </c>
      <c r="C64" s="143">
        <v>21950</v>
      </c>
      <c r="D64" s="143">
        <v>13648.2</v>
      </c>
      <c r="E64" s="143">
        <v>11933.562320000001</v>
      </c>
      <c r="F64" s="188">
        <f t="shared" si="3"/>
        <v>54.367026514806383</v>
      </c>
      <c r="G64" s="203">
        <f t="shared" si="4"/>
        <v>87.436895121701028</v>
      </c>
      <c r="H64" s="204">
        <f t="shared" si="5"/>
        <v>-1714.6376799999998</v>
      </c>
      <c r="I64" s="18"/>
      <c r="J64" s="19"/>
      <c r="K64" s="20"/>
      <c r="L64" s="21"/>
      <c r="M64" s="21"/>
    </row>
    <row r="65" spans="1:13" s="22" customFormat="1" ht="24.9" customHeight="1">
      <c r="A65" s="124">
        <v>61</v>
      </c>
      <c r="B65" s="132" t="s">
        <v>102</v>
      </c>
      <c r="C65" s="143">
        <v>88787.182000000001</v>
      </c>
      <c r="D65" s="143">
        <v>60282.906999999999</v>
      </c>
      <c r="E65" s="143">
        <v>62845.216869999997</v>
      </c>
      <c r="F65" s="188">
        <f t="shared" si="3"/>
        <v>70.781857757350593</v>
      </c>
      <c r="G65" s="188">
        <f t="shared" si="4"/>
        <v>104.25047496465292</v>
      </c>
      <c r="H65" s="147">
        <f t="shared" si="5"/>
        <v>2562.3098699999973</v>
      </c>
      <c r="I65" s="18"/>
      <c r="J65" s="19"/>
      <c r="K65" s="20"/>
      <c r="L65" s="21"/>
      <c r="M65" s="21"/>
    </row>
    <row r="66" spans="1:13" s="22" customFormat="1" ht="24.9" customHeight="1">
      <c r="A66" s="124">
        <v>62</v>
      </c>
      <c r="B66" s="132" t="s">
        <v>103</v>
      </c>
      <c r="C66" s="143">
        <v>28083.33</v>
      </c>
      <c r="D66" s="143">
        <v>20025.966499999999</v>
      </c>
      <c r="E66" s="143">
        <v>22577.41473</v>
      </c>
      <c r="F66" s="188">
        <f t="shared" si="3"/>
        <v>80.394364664019548</v>
      </c>
      <c r="G66" s="188">
        <f t="shared" si="4"/>
        <v>112.74069958121622</v>
      </c>
      <c r="H66" s="147">
        <f t="shared" si="5"/>
        <v>2551.4482300000018</v>
      </c>
      <c r="I66" s="18"/>
      <c r="J66" s="19"/>
      <c r="K66" s="20"/>
      <c r="L66" s="21"/>
      <c r="M66" s="21"/>
    </row>
    <row r="67" spans="1:13" s="22" customFormat="1" ht="24.9" customHeight="1">
      <c r="A67" s="124">
        <v>63</v>
      </c>
      <c r="B67" s="132" t="s">
        <v>104</v>
      </c>
      <c r="C67" s="143">
        <v>7493</v>
      </c>
      <c r="D67" s="143">
        <v>5203.7</v>
      </c>
      <c r="E67" s="143">
        <v>5573.8135199999997</v>
      </c>
      <c r="F67" s="188">
        <f t="shared" si="3"/>
        <v>74.386941411984523</v>
      </c>
      <c r="G67" s="188">
        <f t="shared" si="4"/>
        <v>107.11250687011164</v>
      </c>
      <c r="H67" s="147">
        <f t="shared" si="5"/>
        <v>370.11351999999988</v>
      </c>
      <c r="I67" s="18"/>
      <c r="J67" s="19"/>
      <c r="K67" s="20"/>
      <c r="L67" s="21"/>
      <c r="M67" s="21"/>
    </row>
    <row r="68" spans="1:13" s="22" customFormat="1" ht="24.9" customHeight="1">
      <c r="A68" s="124">
        <v>64</v>
      </c>
      <c r="B68" s="132" t="s">
        <v>106</v>
      </c>
      <c r="C68" s="143">
        <v>78170.376000000004</v>
      </c>
      <c r="D68" s="143">
        <v>50741.845999999998</v>
      </c>
      <c r="E68" s="143">
        <v>51174.804560000004</v>
      </c>
      <c r="F68" s="188">
        <f t="shared" si="3"/>
        <v>65.465726504884671</v>
      </c>
      <c r="G68" s="188">
        <f t="shared" si="4"/>
        <v>100.85325740809668</v>
      </c>
      <c r="H68" s="147">
        <f t="shared" si="5"/>
        <v>432.9585600000064</v>
      </c>
      <c r="I68" s="18"/>
      <c r="J68" s="19"/>
      <c r="K68" s="20"/>
      <c r="L68" s="21"/>
      <c r="M68" s="21"/>
    </row>
    <row r="69" spans="1:13" s="22" customFormat="1" ht="24.9" customHeight="1" thickBot="1">
      <c r="A69" s="127">
        <v>65</v>
      </c>
      <c r="B69" s="133" t="s">
        <v>105</v>
      </c>
      <c r="C69" s="143">
        <v>39970</v>
      </c>
      <c r="D69" s="143">
        <v>22554.396000000001</v>
      </c>
      <c r="E69" s="143">
        <v>23393.998640000002</v>
      </c>
      <c r="F69" s="188">
        <f t="shared" si="3"/>
        <v>58.528893269952462</v>
      </c>
      <c r="G69" s="188">
        <f t="shared" si="4"/>
        <v>103.72256760943633</v>
      </c>
      <c r="H69" s="147">
        <f t="shared" si="5"/>
        <v>839.60264000000097</v>
      </c>
      <c r="I69" s="18"/>
      <c r="J69" s="19"/>
      <c r="K69" s="20"/>
      <c r="L69" s="21"/>
      <c r="M69" s="21"/>
    </row>
    <row r="70" spans="1:13" s="28" customFormat="1" ht="30" customHeight="1" thickBot="1">
      <c r="A70" s="191"/>
      <c r="B70" s="151" t="s">
        <v>52</v>
      </c>
      <c r="C70" s="152">
        <f>SUM(C5:C69)</f>
        <v>12649316.307010006</v>
      </c>
      <c r="D70" s="153">
        <f>SUM(D5:D69)</f>
        <v>8198758.3138199998</v>
      </c>
      <c r="E70" s="153">
        <f>SUM(E5:E69)</f>
        <v>8635545.8099599984</v>
      </c>
      <c r="F70" s="154">
        <f t="shared" si="0"/>
        <v>68.268873987871942</v>
      </c>
      <c r="G70" s="154">
        <f t="shared" si="1"/>
        <v>105.32748349715028</v>
      </c>
      <c r="H70" s="155">
        <f t="shared" si="2"/>
        <v>436787.49613999855</v>
      </c>
      <c r="J70" s="29"/>
      <c r="K70" s="30"/>
      <c r="L70" s="29"/>
      <c r="M70" s="29"/>
    </row>
    <row r="71" spans="1:13" s="22" customFormat="1" ht="24" customHeight="1">
      <c r="A71" s="31"/>
      <c r="B71" s="31"/>
      <c r="C71" s="31"/>
      <c r="D71" s="32"/>
      <c r="E71" s="33"/>
      <c r="F71" s="33"/>
      <c r="G71" s="33"/>
      <c r="H71" s="33"/>
      <c r="K71" s="36"/>
    </row>
    <row r="72" spans="1:13" s="38" customFormat="1">
      <c r="B72" s="39"/>
      <c r="C72" s="39"/>
      <c r="D72" s="40"/>
      <c r="E72" s="35"/>
      <c r="F72" s="35"/>
      <c r="G72" s="35"/>
      <c r="H72" s="35"/>
      <c r="K72" s="41"/>
    </row>
    <row r="73" spans="1:13" s="22" customFormat="1" ht="13.8">
      <c r="D73" s="21"/>
      <c r="E73" s="42"/>
      <c r="F73" s="42"/>
      <c r="G73" s="42"/>
      <c r="H73" s="42"/>
      <c r="K73" s="36"/>
    </row>
    <row r="74" spans="1:13" s="22" customFormat="1">
      <c r="E74" s="103"/>
      <c r="F74" s="35"/>
      <c r="G74" s="35"/>
      <c r="H74" s="35"/>
      <c r="K74" s="36"/>
    </row>
    <row r="75" spans="1:13" s="22" customFormat="1">
      <c r="E75" s="35"/>
      <c r="F75" s="35"/>
      <c r="G75" s="35"/>
      <c r="H75" s="35"/>
      <c r="K75" s="36"/>
    </row>
    <row r="76" spans="1:13" s="22" customFormat="1">
      <c r="E76" s="35"/>
      <c r="F76" s="35"/>
      <c r="G76" s="35"/>
      <c r="H76" s="35"/>
      <c r="K76" s="36"/>
    </row>
    <row r="77" spans="1:13" s="22" customFormat="1">
      <c r="E77" s="35"/>
      <c r="F77" s="35"/>
      <c r="G77" s="35"/>
      <c r="H77" s="35"/>
      <c r="K77" s="36"/>
    </row>
    <row r="78" spans="1:13" s="22" customFormat="1">
      <c r="E78" s="35"/>
      <c r="F78" s="35"/>
      <c r="G78" s="35"/>
      <c r="H78" s="35"/>
      <c r="K78" s="36"/>
    </row>
    <row r="79" spans="1:13" s="22" customFormat="1">
      <c r="E79" s="35"/>
      <c r="F79" s="35"/>
      <c r="G79" s="35"/>
      <c r="H79" s="35"/>
      <c r="K79" s="36"/>
    </row>
    <row r="80" spans="1:13" s="22" customFormat="1" ht="12" customHeight="1">
      <c r="E80" s="35"/>
      <c r="F80" s="35"/>
      <c r="G80" s="35"/>
      <c r="H80" s="35"/>
      <c r="K80" s="36"/>
    </row>
    <row r="81" spans="5:11" s="22" customFormat="1">
      <c r="E81" s="35"/>
      <c r="F81" s="35"/>
      <c r="G81" s="35"/>
      <c r="H81" s="35"/>
      <c r="K81" s="36"/>
    </row>
    <row r="82" spans="5:11" s="22" customFormat="1">
      <c r="E82" s="35"/>
      <c r="F82" s="35"/>
      <c r="G82" s="35"/>
      <c r="H82" s="35"/>
      <c r="K82" s="36"/>
    </row>
    <row r="83" spans="5:11" s="22" customFormat="1">
      <c r="E83" s="35"/>
      <c r="F83" s="35"/>
      <c r="G83" s="35"/>
      <c r="H83" s="35"/>
      <c r="K83" s="36"/>
    </row>
    <row r="84" spans="5:11" s="22" customFormat="1">
      <c r="E84" s="35"/>
      <c r="F84" s="35"/>
      <c r="G84" s="35"/>
      <c r="H84" s="35"/>
      <c r="K84" s="36"/>
    </row>
    <row r="85" spans="5:11" s="22" customFormat="1">
      <c r="E85" s="35"/>
      <c r="F85" s="35"/>
      <c r="G85" s="35"/>
      <c r="H85" s="35"/>
      <c r="K85" s="36"/>
    </row>
    <row r="86" spans="5:11" s="22" customFormat="1">
      <c r="E86" s="35"/>
      <c r="F86" s="35"/>
      <c r="G86" s="35"/>
      <c r="H86" s="35"/>
      <c r="K86" s="36"/>
    </row>
    <row r="87" spans="5:11" s="22" customFormat="1">
      <c r="E87" s="35"/>
      <c r="F87" s="35"/>
      <c r="G87" s="35"/>
      <c r="H87" s="35"/>
      <c r="K87" s="36"/>
    </row>
    <row r="88" spans="5:11" s="22" customFormat="1">
      <c r="E88" s="35"/>
      <c r="F88" s="35"/>
      <c r="G88" s="35"/>
      <c r="H88" s="35"/>
      <c r="K88" s="36"/>
    </row>
    <row r="89" spans="5:11" s="22" customFormat="1">
      <c r="E89" s="35"/>
      <c r="F89" s="35"/>
      <c r="G89" s="35"/>
      <c r="H89" s="35"/>
      <c r="K89" s="36"/>
    </row>
    <row r="90" spans="5:11" s="22" customFormat="1">
      <c r="E90" s="35"/>
      <c r="F90" s="35"/>
      <c r="G90" s="35"/>
      <c r="H90" s="35"/>
      <c r="K90" s="36"/>
    </row>
    <row r="91" spans="5:11" s="22" customFormat="1">
      <c r="E91" s="35"/>
      <c r="F91" s="35"/>
      <c r="G91" s="35"/>
      <c r="H91" s="35"/>
      <c r="K91" s="36"/>
    </row>
    <row r="92" spans="5:11" s="22" customFormat="1">
      <c r="E92" s="35"/>
      <c r="F92" s="35"/>
      <c r="G92" s="35"/>
      <c r="H92" s="35"/>
      <c r="K92" s="36"/>
    </row>
    <row r="93" spans="5:11" s="22" customFormat="1">
      <c r="E93" s="35"/>
      <c r="F93" s="35"/>
      <c r="G93" s="35"/>
      <c r="H93" s="35"/>
      <c r="K93" s="36"/>
    </row>
    <row r="94" spans="5:11" s="22" customFormat="1">
      <c r="E94" s="35"/>
      <c r="F94" s="35"/>
      <c r="G94" s="35"/>
      <c r="H94" s="35"/>
      <c r="K94" s="36"/>
    </row>
    <row r="95" spans="5:11" s="22" customFormat="1">
      <c r="E95" s="35"/>
      <c r="F95" s="35"/>
      <c r="G95" s="35"/>
      <c r="H95" s="35"/>
      <c r="K95" s="36"/>
    </row>
    <row r="96" spans="5:11" s="22" customFormat="1">
      <c r="E96" s="35"/>
      <c r="F96" s="35"/>
      <c r="G96" s="35"/>
      <c r="H96" s="35"/>
      <c r="K96" s="36"/>
    </row>
    <row r="97" spans="5:11" s="22" customFormat="1">
      <c r="E97" s="35"/>
      <c r="F97" s="35"/>
      <c r="G97" s="35"/>
      <c r="H97" s="35"/>
      <c r="K97" s="36"/>
    </row>
    <row r="98" spans="5:11" s="22" customFormat="1">
      <c r="E98" s="35"/>
      <c r="F98" s="35"/>
      <c r="G98" s="35"/>
      <c r="H98" s="35"/>
      <c r="K98" s="36"/>
    </row>
    <row r="99" spans="5:11" s="22" customFormat="1">
      <c r="E99" s="35"/>
      <c r="F99" s="35"/>
      <c r="G99" s="35"/>
      <c r="H99" s="35"/>
      <c r="K99" s="36"/>
    </row>
    <row r="100" spans="5:11" s="22" customFormat="1">
      <c r="E100" s="35"/>
      <c r="F100" s="35"/>
      <c r="G100" s="35"/>
      <c r="H100" s="35"/>
      <c r="K100" s="36"/>
    </row>
    <row r="101" spans="5:11" s="22" customFormat="1">
      <c r="E101" s="35"/>
      <c r="F101" s="35"/>
      <c r="G101" s="35"/>
      <c r="H101" s="35"/>
      <c r="K101" s="36"/>
    </row>
    <row r="102" spans="5:11" s="22" customFormat="1">
      <c r="E102" s="35"/>
      <c r="F102" s="35"/>
      <c r="G102" s="35"/>
      <c r="H102" s="35"/>
      <c r="K102" s="36"/>
    </row>
    <row r="103" spans="5:11" s="22" customFormat="1">
      <c r="E103" s="35"/>
      <c r="F103" s="35"/>
      <c r="G103" s="35"/>
      <c r="H103" s="35"/>
      <c r="K103" s="36"/>
    </row>
    <row r="104" spans="5:11" s="22" customFormat="1">
      <c r="E104" s="35"/>
      <c r="F104" s="35"/>
      <c r="G104" s="35"/>
      <c r="H104" s="35"/>
      <c r="K104" s="36"/>
    </row>
    <row r="105" spans="5:11" s="22" customFormat="1">
      <c r="E105" s="35"/>
      <c r="F105" s="35"/>
      <c r="G105" s="35"/>
      <c r="H105" s="35"/>
      <c r="K105" s="36"/>
    </row>
    <row r="106" spans="5:11" s="22" customFormat="1">
      <c r="E106" s="35"/>
      <c r="F106" s="35"/>
      <c r="G106" s="35"/>
      <c r="H106" s="35"/>
      <c r="K106" s="36"/>
    </row>
    <row r="107" spans="5:11" s="22" customFormat="1">
      <c r="E107" s="35"/>
      <c r="F107" s="35"/>
      <c r="G107" s="35"/>
      <c r="H107" s="35"/>
      <c r="K107" s="36"/>
    </row>
    <row r="108" spans="5:11" s="22" customFormat="1">
      <c r="E108" s="35"/>
      <c r="F108" s="35"/>
      <c r="G108" s="35"/>
      <c r="H108" s="35"/>
      <c r="K108" s="36"/>
    </row>
    <row r="109" spans="5:11" s="22" customFormat="1">
      <c r="E109" s="35"/>
      <c r="F109" s="35"/>
      <c r="G109" s="35"/>
      <c r="H109" s="35"/>
      <c r="K109" s="36"/>
    </row>
    <row r="110" spans="5:11" s="22" customFormat="1">
      <c r="E110" s="35"/>
      <c r="F110" s="35"/>
      <c r="G110" s="35"/>
      <c r="H110" s="35"/>
      <c r="K110" s="36"/>
    </row>
    <row r="111" spans="5:11" s="22" customFormat="1">
      <c r="E111" s="35"/>
      <c r="F111" s="35"/>
      <c r="G111" s="35"/>
      <c r="H111" s="35"/>
      <c r="K111" s="36"/>
    </row>
    <row r="112" spans="5:11" s="22" customFormat="1">
      <c r="E112" s="35"/>
      <c r="F112" s="35"/>
      <c r="G112" s="35"/>
      <c r="H112" s="35"/>
      <c r="K112" s="36"/>
    </row>
    <row r="113" spans="5:11" s="22" customFormat="1">
      <c r="E113" s="35"/>
      <c r="F113" s="35"/>
      <c r="G113" s="35"/>
      <c r="H113" s="35"/>
      <c r="K113" s="36"/>
    </row>
  </sheetData>
  <mergeCells count="8">
    <mergeCell ref="A1:H1"/>
    <mergeCell ref="E3:E4"/>
    <mergeCell ref="D3:D4"/>
    <mergeCell ref="A3:A4"/>
    <mergeCell ref="B3:B4"/>
    <mergeCell ref="G3:H3"/>
    <mergeCell ref="C3:C4"/>
    <mergeCell ref="F3:F4"/>
  </mergeCells>
  <phoneticPr fontId="45" type="noConversion"/>
  <printOptions horizontalCentered="1"/>
  <pageMargins left="0.31496062992125984" right="0.19685039370078741" top="0.27559055118110237" bottom="0.19685039370078741" header="0" footer="0"/>
  <pageSetup paperSize="9" scale="47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97">
    <pageSetUpPr fitToPage="1"/>
  </sheetPr>
  <dimension ref="A1:S114"/>
  <sheetViews>
    <sheetView showZeros="0" zoomScale="75" zoomScaleSheetLayoutView="100" workbookViewId="0">
      <pane ySplit="5" topLeftCell="A6" activePane="bottomLeft" state="frozen"/>
      <selection pane="bottomLeft" activeCell="E22" sqref="E22"/>
    </sheetView>
  </sheetViews>
  <sheetFormatPr defaultColWidth="9.109375" defaultRowHeight="13.2"/>
  <cols>
    <col min="1" max="1" width="6.33203125" style="43" customWidth="1"/>
    <col min="2" max="2" width="32.6640625" style="43" customWidth="1"/>
    <col min="3" max="3" width="15.109375" style="43" customWidth="1"/>
    <col min="4" max="4" width="15.88671875" style="43" customWidth="1"/>
    <col min="5" max="5" width="15.6640625" style="43" customWidth="1"/>
    <col min="6" max="6" width="12.109375" style="43" customWidth="1"/>
    <col min="7" max="7" width="10.109375" style="43" customWidth="1"/>
    <col min="8" max="8" width="16" style="43" customWidth="1"/>
    <col min="9" max="9" width="15.109375" style="43" customWidth="1"/>
    <col min="10" max="10" width="15" style="43" customWidth="1"/>
    <col min="11" max="11" width="15.5546875" style="44" customWidth="1"/>
    <col min="12" max="12" width="12.88671875" style="44" customWidth="1"/>
    <col min="13" max="13" width="12.44140625" style="44" customWidth="1"/>
    <col min="14" max="14" width="15.44140625" style="44" customWidth="1"/>
    <col min="15" max="15" width="12.5546875" style="43" customWidth="1"/>
    <col min="16" max="16" width="20.88671875" style="43" customWidth="1"/>
    <col min="17" max="17" width="12.33203125" style="45" customWidth="1"/>
    <col min="18" max="18" width="15.33203125" style="43" customWidth="1"/>
    <col min="19" max="20" width="12.33203125" style="43" customWidth="1"/>
    <col min="21" max="16384" width="9.109375" style="43"/>
  </cols>
  <sheetData>
    <row r="1" spans="1:19" s="8" customFormat="1" ht="21.75" customHeight="1">
      <c r="A1" s="227" t="s">
        <v>123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Q1" s="9"/>
    </row>
    <row r="2" spans="1:19" s="11" customFormat="1" ht="21.75" customHeight="1" thickBot="1">
      <c r="A2" s="74"/>
      <c r="B2" s="74"/>
      <c r="C2" s="74"/>
      <c r="D2" s="74"/>
      <c r="E2" s="74"/>
      <c r="F2" s="74"/>
      <c r="G2" s="74"/>
      <c r="H2" s="74"/>
      <c r="I2" s="74"/>
      <c r="J2" s="74"/>
      <c r="K2" s="76"/>
      <c r="L2" s="76"/>
      <c r="M2" s="76"/>
      <c r="N2" s="73" t="s">
        <v>57</v>
      </c>
      <c r="Q2" s="10"/>
    </row>
    <row r="3" spans="1:19" s="12" customFormat="1" ht="24" customHeight="1" thickBot="1">
      <c r="A3" s="230" t="s">
        <v>3</v>
      </c>
      <c r="B3" s="230" t="s">
        <v>14</v>
      </c>
      <c r="C3" s="236" t="s">
        <v>36</v>
      </c>
      <c r="D3" s="237"/>
      <c r="E3" s="237"/>
      <c r="F3" s="237"/>
      <c r="G3" s="237"/>
      <c r="H3" s="238"/>
      <c r="I3" s="236" t="s">
        <v>35</v>
      </c>
      <c r="J3" s="237"/>
      <c r="K3" s="237"/>
      <c r="L3" s="237"/>
      <c r="M3" s="237"/>
      <c r="N3" s="238"/>
      <c r="P3" s="13"/>
      <c r="Q3" s="13"/>
      <c r="R3" s="14"/>
    </row>
    <row r="4" spans="1:19" s="12" customFormat="1" ht="52.5" customHeight="1">
      <c r="A4" s="235"/>
      <c r="B4" s="235"/>
      <c r="C4" s="239" t="s">
        <v>107</v>
      </c>
      <c r="D4" s="228" t="s">
        <v>120</v>
      </c>
      <c r="E4" s="228" t="s">
        <v>110</v>
      </c>
      <c r="F4" s="228" t="s">
        <v>111</v>
      </c>
      <c r="G4" s="241" t="s">
        <v>119</v>
      </c>
      <c r="H4" s="232"/>
      <c r="I4" s="239" t="s">
        <v>107</v>
      </c>
      <c r="J4" s="228" t="s">
        <v>120</v>
      </c>
      <c r="K4" s="228" t="s">
        <v>110</v>
      </c>
      <c r="L4" s="228" t="s">
        <v>111</v>
      </c>
      <c r="M4" s="241" t="s">
        <v>119</v>
      </c>
      <c r="N4" s="232"/>
      <c r="Q4" s="15"/>
    </row>
    <row r="5" spans="1:19" s="12" customFormat="1" ht="49.5" customHeight="1" thickBot="1">
      <c r="A5" s="231"/>
      <c r="B5" s="231"/>
      <c r="C5" s="240"/>
      <c r="D5" s="229"/>
      <c r="E5" s="229"/>
      <c r="F5" s="229"/>
      <c r="G5" s="106" t="s">
        <v>55</v>
      </c>
      <c r="H5" s="108" t="s">
        <v>54</v>
      </c>
      <c r="I5" s="240"/>
      <c r="J5" s="229"/>
      <c r="K5" s="229"/>
      <c r="L5" s="229"/>
      <c r="M5" s="106" t="s">
        <v>55</v>
      </c>
      <c r="N5" s="108" t="s">
        <v>54</v>
      </c>
      <c r="P5" s="16"/>
      <c r="Q5" s="16"/>
      <c r="R5" s="17"/>
      <c r="S5" s="17"/>
    </row>
    <row r="6" spans="1:19" s="22" customFormat="1" ht="25.2" customHeight="1" thickBot="1">
      <c r="A6" s="113">
        <v>1</v>
      </c>
      <c r="B6" s="114" t="s">
        <v>4</v>
      </c>
      <c r="C6" s="115"/>
      <c r="D6" s="116"/>
      <c r="E6" s="116"/>
      <c r="F6" s="117"/>
      <c r="G6" s="117"/>
      <c r="H6" s="118">
        <f>E6-D6</f>
        <v>0</v>
      </c>
      <c r="I6" s="115"/>
      <c r="J6" s="116"/>
      <c r="K6" s="119"/>
      <c r="L6" s="120"/>
      <c r="M6" s="120"/>
      <c r="N6" s="121"/>
      <c r="O6" s="18"/>
      <c r="P6" s="19"/>
      <c r="Q6" s="20"/>
      <c r="R6" s="21"/>
      <c r="S6" s="21"/>
    </row>
    <row r="7" spans="1:19" s="22" customFormat="1" ht="24.9" customHeight="1">
      <c r="A7" s="122">
        <v>2</v>
      </c>
      <c r="B7" s="123" t="s">
        <v>5</v>
      </c>
      <c r="C7" s="164"/>
      <c r="D7" s="165"/>
      <c r="E7" s="165"/>
      <c r="F7" s="166"/>
      <c r="G7" s="166"/>
      <c r="H7" s="167"/>
      <c r="I7" s="164">
        <v>336087.5</v>
      </c>
      <c r="J7" s="165">
        <v>224058.39999999997</v>
      </c>
      <c r="K7" s="165">
        <v>224058.4</v>
      </c>
      <c r="L7" s="166">
        <f>K7/I7*100</f>
        <v>66.666686502770858</v>
      </c>
      <c r="M7" s="166">
        <f>K7/J7*100</f>
        <v>100.00000000000003</v>
      </c>
      <c r="N7" s="167">
        <f>K7-J7</f>
        <v>0</v>
      </c>
      <c r="O7" s="18"/>
      <c r="P7" s="19"/>
      <c r="Q7" s="20"/>
      <c r="R7" s="21"/>
      <c r="S7" s="21"/>
    </row>
    <row r="8" spans="1:19" s="27" customFormat="1" ht="24.9" customHeight="1">
      <c r="A8" s="124">
        <v>3</v>
      </c>
      <c r="B8" s="125" t="s">
        <v>6</v>
      </c>
      <c r="C8" s="168">
        <v>1915.2</v>
      </c>
      <c r="D8" s="169">
        <v>1276.8</v>
      </c>
      <c r="E8" s="169">
        <v>1276.8</v>
      </c>
      <c r="F8" s="170">
        <f>E8/C8*100</f>
        <v>66.666666666666657</v>
      </c>
      <c r="G8" s="170">
        <f>E8/D8*100</f>
        <v>100</v>
      </c>
      <c r="H8" s="171">
        <f>E8-D8</f>
        <v>0</v>
      </c>
      <c r="I8" s="168"/>
      <c r="J8" s="169"/>
      <c r="K8" s="169"/>
      <c r="L8" s="172"/>
      <c r="M8" s="172"/>
      <c r="N8" s="173"/>
      <c r="O8" s="23"/>
      <c r="P8" s="24"/>
      <c r="Q8" s="25"/>
      <c r="R8" s="26"/>
      <c r="S8" s="26"/>
    </row>
    <row r="9" spans="1:19" s="22" customFormat="1" ht="24.9" customHeight="1">
      <c r="A9" s="124">
        <v>4</v>
      </c>
      <c r="B9" s="125" t="s">
        <v>7</v>
      </c>
      <c r="C9" s="168">
        <v>28123.3</v>
      </c>
      <c r="D9" s="169">
        <v>18748.8</v>
      </c>
      <c r="E9" s="169">
        <v>18748.8</v>
      </c>
      <c r="F9" s="170">
        <f>E9/C9*100</f>
        <v>66.666429615301197</v>
      </c>
      <c r="G9" s="170">
        <f>E9/D9*100</f>
        <v>100</v>
      </c>
      <c r="H9" s="171">
        <f>E9-D9</f>
        <v>0</v>
      </c>
      <c r="I9" s="168"/>
      <c r="J9" s="169"/>
      <c r="K9" s="169"/>
      <c r="L9" s="172"/>
      <c r="M9" s="172"/>
      <c r="N9" s="173"/>
      <c r="O9" s="18"/>
      <c r="P9" s="19"/>
      <c r="Q9" s="20"/>
      <c r="R9" s="21"/>
      <c r="S9" s="21"/>
    </row>
    <row r="10" spans="1:19" s="22" customFormat="1" ht="24.9" customHeight="1">
      <c r="A10" s="124">
        <v>5</v>
      </c>
      <c r="B10" s="126" t="s">
        <v>8</v>
      </c>
      <c r="C10" s="168"/>
      <c r="D10" s="169">
        <v>0</v>
      </c>
      <c r="E10" s="169">
        <v>0</v>
      </c>
      <c r="F10" s="170"/>
      <c r="G10" s="170"/>
      <c r="H10" s="171"/>
      <c r="I10" s="168">
        <v>2497.5</v>
      </c>
      <c r="J10" s="169">
        <v>1664.7999999999997</v>
      </c>
      <c r="K10" s="169">
        <v>1664.8</v>
      </c>
      <c r="L10" s="172">
        <f>K10/I10*100</f>
        <v>66.658658658658652</v>
      </c>
      <c r="M10" s="172">
        <f>K10/J10*100</f>
        <v>100.00000000000003</v>
      </c>
      <c r="N10" s="173">
        <f>K10-J10</f>
        <v>0</v>
      </c>
      <c r="O10" s="18"/>
      <c r="P10" s="19"/>
      <c r="Q10" s="20"/>
      <c r="R10" s="21"/>
      <c r="S10" s="21"/>
    </row>
    <row r="11" spans="1:19" s="22" customFormat="1" ht="24.9" customHeight="1">
      <c r="A11" s="124">
        <v>6</v>
      </c>
      <c r="B11" s="126" t="s">
        <v>9</v>
      </c>
      <c r="C11" s="168">
        <v>9970.2000000000007</v>
      </c>
      <c r="D11" s="169">
        <v>6646.6</v>
      </c>
      <c r="E11" s="169">
        <v>6646.6</v>
      </c>
      <c r="F11" s="170">
        <f>E11/C11*100</f>
        <v>66.664660688852777</v>
      </c>
      <c r="G11" s="170">
        <f>E11/D11*100</f>
        <v>100</v>
      </c>
      <c r="H11" s="171">
        <f>E11-D11</f>
        <v>0</v>
      </c>
      <c r="I11" s="168"/>
      <c r="J11" s="169"/>
      <c r="K11" s="169"/>
      <c r="L11" s="172"/>
      <c r="M11" s="172"/>
      <c r="N11" s="173"/>
      <c r="O11" s="18"/>
      <c r="P11" s="19"/>
      <c r="Q11" s="20"/>
      <c r="R11" s="21"/>
      <c r="S11" s="21"/>
    </row>
    <row r="12" spans="1:19" s="22" customFormat="1" ht="24.9" customHeight="1">
      <c r="A12" s="124">
        <v>7</v>
      </c>
      <c r="B12" s="125" t="s">
        <v>10</v>
      </c>
      <c r="C12" s="168"/>
      <c r="D12" s="169">
        <v>0</v>
      </c>
      <c r="E12" s="169">
        <v>0</v>
      </c>
      <c r="F12" s="170"/>
      <c r="G12" s="170"/>
      <c r="H12" s="171"/>
      <c r="I12" s="168"/>
      <c r="J12" s="169"/>
      <c r="K12" s="169"/>
      <c r="L12" s="172"/>
      <c r="M12" s="172"/>
      <c r="N12" s="173"/>
      <c r="O12" s="18"/>
      <c r="P12" s="19"/>
      <c r="Q12" s="20"/>
      <c r="R12" s="21"/>
      <c r="S12" s="21"/>
    </row>
    <row r="13" spans="1:19" s="22" customFormat="1" ht="24.9" customHeight="1">
      <c r="A13" s="124">
        <v>8</v>
      </c>
      <c r="B13" s="125" t="s">
        <v>11</v>
      </c>
      <c r="C13" s="168"/>
      <c r="D13" s="169">
        <v>0</v>
      </c>
      <c r="E13" s="169">
        <v>0</v>
      </c>
      <c r="F13" s="170"/>
      <c r="G13" s="170"/>
      <c r="H13" s="171"/>
      <c r="I13" s="168">
        <v>617.1</v>
      </c>
      <c r="J13" s="169">
        <v>411.19999999999993</v>
      </c>
      <c r="K13" s="169">
        <v>411.2</v>
      </c>
      <c r="L13" s="172">
        <f>K13/I13*100</f>
        <v>66.634257008588563</v>
      </c>
      <c r="M13" s="172">
        <f>K13/J13*100</f>
        <v>100.00000000000003</v>
      </c>
      <c r="N13" s="173">
        <f>K13-J13</f>
        <v>0</v>
      </c>
      <c r="O13" s="18"/>
      <c r="P13" s="19"/>
      <c r="Q13" s="20"/>
      <c r="R13" s="21"/>
      <c r="S13" s="21"/>
    </row>
    <row r="14" spans="1:19" s="22" customFormat="1" ht="24.9" customHeight="1">
      <c r="A14" s="124">
        <v>9</v>
      </c>
      <c r="B14" s="126" t="s">
        <v>12</v>
      </c>
      <c r="C14" s="168"/>
      <c r="D14" s="169">
        <v>0</v>
      </c>
      <c r="E14" s="169">
        <v>0</v>
      </c>
      <c r="F14" s="170"/>
      <c r="G14" s="170"/>
      <c r="H14" s="171"/>
      <c r="I14" s="168"/>
      <c r="J14" s="169"/>
      <c r="K14" s="169"/>
      <c r="L14" s="172"/>
      <c r="M14" s="172"/>
      <c r="N14" s="173"/>
      <c r="O14" s="18"/>
      <c r="P14" s="19"/>
      <c r="Q14" s="20"/>
      <c r="R14" s="21"/>
      <c r="S14" s="21"/>
    </row>
    <row r="15" spans="1:19" s="22" customFormat="1" ht="24.9" customHeight="1" thickBot="1">
      <c r="A15" s="127">
        <v>10</v>
      </c>
      <c r="B15" s="128" t="s">
        <v>13</v>
      </c>
      <c r="C15" s="174">
        <v>7278.9</v>
      </c>
      <c r="D15" s="175">
        <v>4852.8</v>
      </c>
      <c r="E15" s="175">
        <v>4852.8</v>
      </c>
      <c r="F15" s="120">
        <f t="shared" ref="F15:F30" si="0">E15/C15*100</f>
        <v>66.669414334583536</v>
      </c>
      <c r="G15" s="120">
        <f t="shared" ref="G15:G30" si="1">E15/D15*100</f>
        <v>100</v>
      </c>
      <c r="H15" s="121">
        <f t="shared" ref="H15:H30" si="2">E15-D15</f>
        <v>0</v>
      </c>
      <c r="I15" s="174"/>
      <c r="J15" s="175"/>
      <c r="K15" s="175"/>
      <c r="L15" s="176"/>
      <c r="M15" s="176"/>
      <c r="N15" s="177"/>
      <c r="O15" s="18"/>
      <c r="P15" s="19"/>
      <c r="Q15" s="20"/>
      <c r="R15" s="21"/>
      <c r="S15" s="21"/>
    </row>
    <row r="16" spans="1:19" s="22" customFormat="1" ht="24.9" customHeight="1">
      <c r="A16" s="122">
        <v>11</v>
      </c>
      <c r="B16" s="123" t="s">
        <v>67</v>
      </c>
      <c r="C16" s="164">
        <v>4745.6000000000004</v>
      </c>
      <c r="D16" s="165">
        <v>3164</v>
      </c>
      <c r="E16" s="165">
        <v>3164</v>
      </c>
      <c r="F16" s="166">
        <f t="shared" si="0"/>
        <v>66.672285906945376</v>
      </c>
      <c r="G16" s="166">
        <f t="shared" si="1"/>
        <v>100</v>
      </c>
      <c r="H16" s="167">
        <f t="shared" si="2"/>
        <v>0</v>
      </c>
      <c r="I16" s="164"/>
      <c r="J16" s="165"/>
      <c r="K16" s="165"/>
      <c r="L16" s="166"/>
      <c r="M16" s="166"/>
      <c r="N16" s="167"/>
      <c r="O16" s="18"/>
      <c r="P16" s="19"/>
      <c r="Q16" s="20"/>
      <c r="R16" s="21"/>
      <c r="S16" s="21"/>
    </row>
    <row r="17" spans="1:19" s="22" customFormat="1" ht="24.9" customHeight="1">
      <c r="A17" s="124">
        <v>12</v>
      </c>
      <c r="B17" s="125" t="s">
        <v>68</v>
      </c>
      <c r="C17" s="168">
        <v>23070.7</v>
      </c>
      <c r="D17" s="169">
        <v>15380.3</v>
      </c>
      <c r="E17" s="169">
        <v>15380.3</v>
      </c>
      <c r="F17" s="170">
        <f t="shared" si="0"/>
        <v>66.665944249632645</v>
      </c>
      <c r="G17" s="170">
        <f t="shared" si="1"/>
        <v>100</v>
      </c>
      <c r="H17" s="171">
        <f t="shared" si="2"/>
        <v>0</v>
      </c>
      <c r="I17" s="168"/>
      <c r="J17" s="169"/>
      <c r="K17" s="169"/>
      <c r="L17" s="172"/>
      <c r="M17" s="172"/>
      <c r="N17" s="173"/>
      <c r="O17" s="18"/>
      <c r="P17" s="19"/>
      <c r="Q17" s="20"/>
      <c r="R17" s="21"/>
      <c r="S17" s="21"/>
    </row>
    <row r="18" spans="1:19" s="22" customFormat="1" ht="24.9" customHeight="1">
      <c r="A18" s="124">
        <v>13</v>
      </c>
      <c r="B18" s="126" t="s">
        <v>69</v>
      </c>
      <c r="C18" s="168">
        <v>5441.4</v>
      </c>
      <c r="D18" s="169">
        <v>3627.4</v>
      </c>
      <c r="E18" s="169">
        <v>3627.4</v>
      </c>
      <c r="F18" s="170">
        <f t="shared" si="0"/>
        <v>66.662991141985529</v>
      </c>
      <c r="G18" s="170">
        <f t="shared" si="1"/>
        <v>100</v>
      </c>
      <c r="H18" s="171">
        <f t="shared" si="2"/>
        <v>0</v>
      </c>
      <c r="I18" s="168"/>
      <c r="J18" s="169"/>
      <c r="K18" s="169"/>
      <c r="L18" s="172"/>
      <c r="M18" s="172"/>
      <c r="N18" s="173"/>
      <c r="O18" s="18"/>
      <c r="P18" s="19"/>
      <c r="Q18" s="20"/>
      <c r="R18" s="21"/>
      <c r="S18" s="21"/>
    </row>
    <row r="19" spans="1:19" s="22" customFormat="1" ht="24.9" customHeight="1">
      <c r="A19" s="124">
        <v>14</v>
      </c>
      <c r="B19" s="126" t="s">
        <v>70</v>
      </c>
      <c r="C19" s="168">
        <v>58885.9</v>
      </c>
      <c r="D19" s="169">
        <v>39257.1</v>
      </c>
      <c r="E19" s="169">
        <v>39257.1</v>
      </c>
      <c r="F19" s="170">
        <f t="shared" si="0"/>
        <v>66.666383633433469</v>
      </c>
      <c r="G19" s="170">
        <f t="shared" si="1"/>
        <v>100</v>
      </c>
      <c r="H19" s="171">
        <f t="shared" si="2"/>
        <v>0</v>
      </c>
      <c r="I19" s="168"/>
      <c r="J19" s="169"/>
      <c r="K19" s="169"/>
      <c r="L19" s="172"/>
      <c r="M19" s="172"/>
      <c r="N19" s="173"/>
      <c r="O19" s="18"/>
      <c r="P19" s="19"/>
      <c r="Q19" s="20"/>
      <c r="R19" s="21"/>
      <c r="S19" s="21"/>
    </row>
    <row r="20" spans="1:19" s="22" customFormat="1" ht="24.9" customHeight="1">
      <c r="A20" s="124">
        <v>15</v>
      </c>
      <c r="B20" s="125" t="s">
        <v>71</v>
      </c>
      <c r="C20" s="168">
        <v>15877.6</v>
      </c>
      <c r="D20" s="169">
        <v>10584.8</v>
      </c>
      <c r="E20" s="169">
        <v>10584.8</v>
      </c>
      <c r="F20" s="170">
        <f t="shared" si="0"/>
        <v>66.664987151710577</v>
      </c>
      <c r="G20" s="170">
        <f t="shared" si="1"/>
        <v>100</v>
      </c>
      <c r="H20" s="171">
        <f t="shared" si="2"/>
        <v>0</v>
      </c>
      <c r="I20" s="168"/>
      <c r="J20" s="169"/>
      <c r="K20" s="169"/>
      <c r="L20" s="172"/>
      <c r="M20" s="172"/>
      <c r="N20" s="173"/>
      <c r="O20" s="18"/>
      <c r="P20" s="19"/>
      <c r="Q20" s="20"/>
      <c r="R20" s="21"/>
      <c r="S20" s="21"/>
    </row>
    <row r="21" spans="1:19" s="22" customFormat="1" ht="24.9" customHeight="1">
      <c r="A21" s="124">
        <v>16</v>
      </c>
      <c r="B21" s="125" t="s">
        <v>72</v>
      </c>
      <c r="C21" s="168">
        <v>54221</v>
      </c>
      <c r="D21" s="169">
        <v>36147.300000000003</v>
      </c>
      <c r="E21" s="169">
        <v>36147.300000000003</v>
      </c>
      <c r="F21" s="170">
        <f t="shared" si="0"/>
        <v>66.666605189871092</v>
      </c>
      <c r="G21" s="170">
        <f t="shared" si="1"/>
        <v>100</v>
      </c>
      <c r="H21" s="171">
        <f t="shared" si="2"/>
        <v>0</v>
      </c>
      <c r="I21" s="168"/>
      <c r="J21" s="169"/>
      <c r="K21" s="169"/>
      <c r="L21" s="172"/>
      <c r="M21" s="172"/>
      <c r="N21" s="173"/>
      <c r="O21" s="18"/>
      <c r="P21" s="19"/>
      <c r="Q21" s="20"/>
      <c r="R21" s="21"/>
      <c r="S21" s="21"/>
    </row>
    <row r="22" spans="1:19" s="22" customFormat="1" ht="24.9" customHeight="1">
      <c r="A22" s="124">
        <v>17</v>
      </c>
      <c r="B22" s="126" t="s">
        <v>73</v>
      </c>
      <c r="C22" s="168">
        <v>14805.4</v>
      </c>
      <c r="D22" s="169">
        <v>9870.2000000000007</v>
      </c>
      <c r="E22" s="169">
        <v>9870.2000000000007</v>
      </c>
      <c r="F22" s="170">
        <f t="shared" si="0"/>
        <v>66.666216380509823</v>
      </c>
      <c r="G22" s="170">
        <f t="shared" si="1"/>
        <v>100</v>
      </c>
      <c r="H22" s="171">
        <f t="shared" si="2"/>
        <v>0</v>
      </c>
      <c r="I22" s="168"/>
      <c r="J22" s="169"/>
      <c r="K22" s="169"/>
      <c r="L22" s="172"/>
      <c r="M22" s="172"/>
      <c r="N22" s="173"/>
      <c r="O22" s="18"/>
      <c r="P22" s="19"/>
      <c r="Q22" s="20"/>
      <c r="R22" s="21"/>
      <c r="S22" s="21"/>
    </row>
    <row r="23" spans="1:19" s="22" customFormat="1" ht="24.9" customHeight="1">
      <c r="A23" s="124">
        <v>18</v>
      </c>
      <c r="B23" s="125" t="s">
        <v>74</v>
      </c>
      <c r="C23" s="168">
        <v>8424.6</v>
      </c>
      <c r="D23" s="169">
        <v>5616.2</v>
      </c>
      <c r="E23" s="169">
        <v>5616.2</v>
      </c>
      <c r="F23" s="170">
        <f t="shared" si="0"/>
        <v>66.664292666714147</v>
      </c>
      <c r="G23" s="170">
        <f t="shared" si="1"/>
        <v>100</v>
      </c>
      <c r="H23" s="171">
        <f t="shared" si="2"/>
        <v>0</v>
      </c>
      <c r="I23" s="168"/>
      <c r="J23" s="169"/>
      <c r="K23" s="169"/>
      <c r="L23" s="172"/>
      <c r="M23" s="172"/>
      <c r="N23" s="173"/>
      <c r="O23" s="18"/>
      <c r="P23" s="19"/>
      <c r="Q23" s="20"/>
      <c r="R23" s="21"/>
      <c r="S23" s="21"/>
    </row>
    <row r="24" spans="1:19" s="22" customFormat="1" ht="24.9" customHeight="1">
      <c r="A24" s="124">
        <v>19</v>
      </c>
      <c r="B24" s="126" t="s">
        <v>75</v>
      </c>
      <c r="C24" s="168">
        <v>22451</v>
      </c>
      <c r="D24" s="169">
        <v>14967.3</v>
      </c>
      <c r="E24" s="169">
        <v>14967.3</v>
      </c>
      <c r="F24" s="170">
        <f t="shared" si="0"/>
        <v>66.666518195180615</v>
      </c>
      <c r="G24" s="170">
        <f t="shared" si="1"/>
        <v>100</v>
      </c>
      <c r="H24" s="171">
        <f t="shared" si="2"/>
        <v>0</v>
      </c>
      <c r="I24" s="168"/>
      <c r="J24" s="169"/>
      <c r="K24" s="169"/>
      <c r="L24" s="172"/>
      <c r="M24" s="172"/>
      <c r="N24" s="173"/>
      <c r="O24" s="18"/>
      <c r="P24" s="19"/>
      <c r="Q24" s="20"/>
      <c r="R24" s="21"/>
      <c r="S24" s="21"/>
    </row>
    <row r="25" spans="1:19" s="22" customFormat="1" ht="24.9" customHeight="1">
      <c r="A25" s="124">
        <v>20</v>
      </c>
      <c r="B25" s="126" t="s">
        <v>76</v>
      </c>
      <c r="C25" s="168">
        <v>12333.1</v>
      </c>
      <c r="D25" s="169">
        <v>8221.9</v>
      </c>
      <c r="E25" s="169">
        <v>8221.9</v>
      </c>
      <c r="F25" s="170">
        <f t="shared" si="0"/>
        <v>66.665315289748719</v>
      </c>
      <c r="G25" s="170">
        <f t="shared" si="1"/>
        <v>100</v>
      </c>
      <c r="H25" s="171">
        <f t="shared" si="2"/>
        <v>0</v>
      </c>
      <c r="I25" s="168"/>
      <c r="J25" s="169"/>
      <c r="K25" s="169"/>
      <c r="L25" s="172"/>
      <c r="M25" s="172"/>
      <c r="N25" s="173"/>
      <c r="O25" s="18"/>
      <c r="P25" s="19"/>
      <c r="Q25" s="20"/>
      <c r="R25" s="21"/>
      <c r="S25" s="21"/>
    </row>
    <row r="26" spans="1:19" s="22" customFormat="1" ht="24.9" customHeight="1">
      <c r="A26" s="124">
        <v>21</v>
      </c>
      <c r="B26" s="125" t="s">
        <v>77</v>
      </c>
      <c r="C26" s="168">
        <v>13723.5</v>
      </c>
      <c r="D26" s="169">
        <v>9148.7999999999993</v>
      </c>
      <c r="E26" s="169">
        <v>9148.7999999999993</v>
      </c>
      <c r="F26" s="170">
        <f t="shared" si="0"/>
        <v>66.665209312493161</v>
      </c>
      <c r="G26" s="170">
        <f t="shared" si="1"/>
        <v>100</v>
      </c>
      <c r="H26" s="171">
        <f t="shared" si="2"/>
        <v>0</v>
      </c>
      <c r="I26" s="168"/>
      <c r="J26" s="169"/>
      <c r="K26" s="169"/>
      <c r="L26" s="172"/>
      <c r="M26" s="172"/>
      <c r="N26" s="173"/>
      <c r="O26" s="18"/>
      <c r="P26" s="19"/>
      <c r="Q26" s="20"/>
      <c r="R26" s="21"/>
      <c r="S26" s="21"/>
    </row>
    <row r="27" spans="1:19" s="22" customFormat="1" ht="24.9" customHeight="1">
      <c r="A27" s="124">
        <v>22</v>
      </c>
      <c r="B27" s="126" t="s">
        <v>78</v>
      </c>
      <c r="C27" s="168">
        <v>16845.099999999999</v>
      </c>
      <c r="D27" s="169">
        <v>11229.9</v>
      </c>
      <c r="E27" s="169">
        <v>11229.9</v>
      </c>
      <c r="F27" s="170">
        <f t="shared" si="0"/>
        <v>66.665677259262353</v>
      </c>
      <c r="G27" s="170">
        <f t="shared" si="1"/>
        <v>100</v>
      </c>
      <c r="H27" s="171">
        <f t="shared" si="2"/>
        <v>0</v>
      </c>
      <c r="I27" s="168"/>
      <c r="J27" s="169"/>
      <c r="K27" s="169"/>
      <c r="L27" s="172"/>
      <c r="M27" s="172"/>
      <c r="N27" s="173"/>
      <c r="O27" s="18"/>
      <c r="P27" s="19"/>
      <c r="Q27" s="20"/>
      <c r="R27" s="21"/>
      <c r="S27" s="21"/>
    </row>
    <row r="28" spans="1:19" s="22" customFormat="1" ht="24.9" customHeight="1">
      <c r="A28" s="124">
        <v>23</v>
      </c>
      <c r="B28" s="126" t="s">
        <v>79</v>
      </c>
      <c r="C28" s="168">
        <v>19986.099999999999</v>
      </c>
      <c r="D28" s="169">
        <v>13324</v>
      </c>
      <c r="E28" s="169">
        <v>13324</v>
      </c>
      <c r="F28" s="170">
        <f t="shared" si="0"/>
        <v>66.666333101505543</v>
      </c>
      <c r="G28" s="170">
        <f t="shared" si="1"/>
        <v>100</v>
      </c>
      <c r="H28" s="171">
        <f t="shared" si="2"/>
        <v>0</v>
      </c>
      <c r="I28" s="168"/>
      <c r="J28" s="169"/>
      <c r="K28" s="169"/>
      <c r="L28" s="172"/>
      <c r="M28" s="172"/>
      <c r="N28" s="173"/>
      <c r="O28" s="18"/>
      <c r="P28" s="19"/>
      <c r="Q28" s="20"/>
      <c r="R28" s="21"/>
      <c r="S28" s="21"/>
    </row>
    <row r="29" spans="1:19" s="22" customFormat="1" ht="24.9" customHeight="1">
      <c r="A29" s="124">
        <v>24</v>
      </c>
      <c r="B29" s="125" t="s">
        <v>80</v>
      </c>
      <c r="C29" s="168">
        <v>11407.8</v>
      </c>
      <c r="D29" s="169">
        <v>7605</v>
      </c>
      <c r="E29" s="169">
        <v>7605</v>
      </c>
      <c r="F29" s="170">
        <f t="shared" si="0"/>
        <v>66.664913480250348</v>
      </c>
      <c r="G29" s="170">
        <f t="shared" si="1"/>
        <v>100</v>
      </c>
      <c r="H29" s="171">
        <f t="shared" si="2"/>
        <v>0</v>
      </c>
      <c r="I29" s="168"/>
      <c r="J29" s="169"/>
      <c r="K29" s="169"/>
      <c r="L29" s="172"/>
      <c r="M29" s="172"/>
      <c r="N29" s="173"/>
      <c r="O29" s="18"/>
      <c r="P29" s="19"/>
      <c r="Q29" s="20"/>
      <c r="R29" s="21"/>
      <c r="S29" s="21"/>
    </row>
    <row r="30" spans="1:19" s="22" customFormat="1" ht="24.9" customHeight="1">
      <c r="A30" s="124">
        <v>25</v>
      </c>
      <c r="B30" s="125" t="s">
        <v>81</v>
      </c>
      <c r="C30" s="168">
        <v>15707.8</v>
      </c>
      <c r="D30" s="169">
        <v>10471.799999999999</v>
      </c>
      <c r="E30" s="169">
        <v>10471.799999999999</v>
      </c>
      <c r="F30" s="170">
        <f t="shared" si="0"/>
        <v>66.666242249073704</v>
      </c>
      <c r="G30" s="170">
        <f t="shared" si="1"/>
        <v>100</v>
      </c>
      <c r="H30" s="171">
        <f t="shared" si="2"/>
        <v>0</v>
      </c>
      <c r="I30" s="168"/>
      <c r="J30" s="169"/>
      <c r="K30" s="169"/>
      <c r="L30" s="172"/>
      <c r="M30" s="172"/>
      <c r="N30" s="173"/>
      <c r="O30" s="18"/>
      <c r="P30" s="19"/>
      <c r="Q30" s="20"/>
      <c r="R30" s="21"/>
      <c r="S30" s="21"/>
    </row>
    <row r="31" spans="1:19" s="22" customFormat="1" ht="24.9" customHeight="1">
      <c r="A31" s="124">
        <v>26</v>
      </c>
      <c r="B31" s="126" t="s">
        <v>82</v>
      </c>
      <c r="C31" s="168"/>
      <c r="D31" s="169">
        <v>0</v>
      </c>
      <c r="E31" s="169">
        <v>0</v>
      </c>
      <c r="F31" s="170"/>
      <c r="G31" s="170"/>
      <c r="H31" s="171"/>
      <c r="I31" s="168"/>
      <c r="J31" s="169"/>
      <c r="K31" s="169"/>
      <c r="L31" s="172"/>
      <c r="M31" s="172"/>
      <c r="N31" s="173"/>
      <c r="O31" s="18"/>
      <c r="P31" s="19"/>
      <c r="Q31" s="20"/>
      <c r="R31" s="21"/>
      <c r="S31" s="21"/>
    </row>
    <row r="32" spans="1:19" s="22" customFormat="1" ht="24.9" customHeight="1">
      <c r="A32" s="124">
        <v>27</v>
      </c>
      <c r="B32" s="129" t="s">
        <v>83</v>
      </c>
      <c r="C32" s="168">
        <v>41304.800000000003</v>
      </c>
      <c r="D32" s="169">
        <v>27536.799999999999</v>
      </c>
      <c r="E32" s="169">
        <v>27536.799999999999</v>
      </c>
      <c r="F32" s="170">
        <f>E32/C32*100</f>
        <v>66.667312273634053</v>
      </c>
      <c r="G32" s="170">
        <f>E32/D32*100</f>
        <v>100</v>
      </c>
      <c r="H32" s="171">
        <f>E32-D32</f>
        <v>0</v>
      </c>
      <c r="I32" s="168"/>
      <c r="J32" s="169"/>
      <c r="K32" s="169"/>
      <c r="L32" s="172"/>
      <c r="M32" s="172"/>
      <c r="N32" s="173"/>
      <c r="O32" s="18"/>
      <c r="P32" s="19"/>
      <c r="Q32" s="20"/>
      <c r="R32" s="21"/>
      <c r="S32" s="21"/>
    </row>
    <row r="33" spans="1:19" s="22" customFormat="1" ht="24.9" customHeight="1">
      <c r="A33" s="124">
        <v>28</v>
      </c>
      <c r="B33" s="125" t="s">
        <v>84</v>
      </c>
      <c r="C33" s="168"/>
      <c r="D33" s="169">
        <v>0</v>
      </c>
      <c r="E33" s="169">
        <v>0</v>
      </c>
      <c r="F33" s="170"/>
      <c r="G33" s="170"/>
      <c r="H33" s="171"/>
      <c r="I33" s="168">
        <v>11428.1</v>
      </c>
      <c r="J33" s="169">
        <v>7618.9000000000005</v>
      </c>
      <c r="K33" s="169">
        <v>7618.9</v>
      </c>
      <c r="L33" s="172">
        <f>K33/I33*100</f>
        <v>66.668125060158729</v>
      </c>
      <c r="M33" s="172">
        <f>K33/J33*100</f>
        <v>99.999999999999986</v>
      </c>
      <c r="N33" s="173">
        <f>K33-J33</f>
        <v>0</v>
      </c>
      <c r="O33" s="18"/>
      <c r="P33" s="19"/>
      <c r="Q33" s="20"/>
      <c r="R33" s="21"/>
      <c r="S33" s="21"/>
    </row>
    <row r="34" spans="1:19" s="22" customFormat="1" ht="24.9" customHeight="1">
      <c r="A34" s="124">
        <v>29</v>
      </c>
      <c r="B34" s="125" t="s">
        <v>85</v>
      </c>
      <c r="C34" s="178">
        <v>33967.1</v>
      </c>
      <c r="D34" s="179">
        <v>22644.799999999999</v>
      </c>
      <c r="E34" s="179">
        <v>22644.799999999999</v>
      </c>
      <c r="F34" s="172">
        <f>E34/C34*100</f>
        <v>66.666862935016539</v>
      </c>
      <c r="G34" s="172">
        <f>E34/D34*100</f>
        <v>100</v>
      </c>
      <c r="H34" s="173">
        <f>E34-D34</f>
        <v>0</v>
      </c>
      <c r="I34" s="178"/>
      <c r="J34" s="179"/>
      <c r="K34" s="179"/>
      <c r="L34" s="172"/>
      <c r="M34" s="172"/>
      <c r="N34" s="173"/>
      <c r="O34" s="18"/>
      <c r="P34" s="19"/>
      <c r="Q34" s="20"/>
      <c r="R34" s="21"/>
      <c r="S34" s="21"/>
    </row>
    <row r="35" spans="1:19" s="22" customFormat="1" ht="24.9" customHeight="1" thickBot="1">
      <c r="A35" s="127">
        <v>30</v>
      </c>
      <c r="B35" s="130" t="s">
        <v>86</v>
      </c>
      <c r="C35" s="180"/>
      <c r="D35" s="181">
        <v>0</v>
      </c>
      <c r="E35" s="181">
        <v>0</v>
      </c>
      <c r="F35" s="176"/>
      <c r="G35" s="176"/>
      <c r="H35" s="177"/>
      <c r="I35" s="180"/>
      <c r="J35" s="181"/>
      <c r="K35" s="181"/>
      <c r="L35" s="176"/>
      <c r="M35" s="176"/>
      <c r="N35" s="177"/>
      <c r="O35" s="18"/>
      <c r="P35" s="19"/>
      <c r="Q35" s="20"/>
      <c r="R35" s="21"/>
      <c r="S35" s="21"/>
    </row>
    <row r="36" spans="1:19" s="22" customFormat="1" ht="24.9" customHeight="1">
      <c r="A36" s="122">
        <v>31</v>
      </c>
      <c r="B36" s="131" t="s">
        <v>41</v>
      </c>
      <c r="C36" s="164">
        <v>3343.5</v>
      </c>
      <c r="D36" s="165">
        <v>2228.8000000000002</v>
      </c>
      <c r="E36" s="165">
        <v>2228.8000000000002</v>
      </c>
      <c r="F36" s="166">
        <f t="shared" ref="F36:F45" si="3">E36/C36*100</f>
        <v>66.660684911021391</v>
      </c>
      <c r="G36" s="166">
        <f t="shared" ref="G36:G45" si="4">E36/D36*100</f>
        <v>100</v>
      </c>
      <c r="H36" s="167">
        <f t="shared" ref="H36:H45" si="5">E36-D36</f>
        <v>0</v>
      </c>
      <c r="I36" s="164"/>
      <c r="J36" s="165"/>
      <c r="K36" s="165"/>
      <c r="L36" s="166"/>
      <c r="M36" s="166"/>
      <c r="N36" s="167"/>
      <c r="O36" s="18"/>
      <c r="P36" s="19"/>
      <c r="Q36" s="20"/>
      <c r="R36" s="21"/>
      <c r="S36" s="21"/>
    </row>
    <row r="37" spans="1:19" s="22" customFormat="1" ht="24.9" customHeight="1">
      <c r="A37" s="124">
        <v>32</v>
      </c>
      <c r="B37" s="132" t="s">
        <v>42</v>
      </c>
      <c r="C37" s="178">
        <v>3353.7</v>
      </c>
      <c r="D37" s="179">
        <v>2236</v>
      </c>
      <c r="E37" s="179">
        <v>2236</v>
      </c>
      <c r="F37" s="172">
        <f t="shared" si="3"/>
        <v>66.672630229298989</v>
      </c>
      <c r="G37" s="172">
        <f t="shared" si="4"/>
        <v>100</v>
      </c>
      <c r="H37" s="173">
        <f t="shared" si="5"/>
        <v>0</v>
      </c>
      <c r="I37" s="178"/>
      <c r="J37" s="179"/>
      <c r="K37" s="179"/>
      <c r="L37" s="172"/>
      <c r="M37" s="172"/>
      <c r="N37" s="173"/>
      <c r="O37" s="18"/>
      <c r="P37" s="19"/>
      <c r="Q37" s="20"/>
      <c r="R37" s="21"/>
      <c r="S37" s="21"/>
    </row>
    <row r="38" spans="1:19" s="22" customFormat="1" ht="24.9" customHeight="1">
      <c r="A38" s="124">
        <v>33</v>
      </c>
      <c r="B38" s="132" t="s">
        <v>43</v>
      </c>
      <c r="C38" s="178">
        <v>2497.6999999999998</v>
      </c>
      <c r="D38" s="179">
        <v>1665.3</v>
      </c>
      <c r="E38" s="179">
        <v>1665.3</v>
      </c>
      <c r="F38" s="172">
        <f t="shared" si="3"/>
        <v>66.673339472314524</v>
      </c>
      <c r="G38" s="172">
        <f t="shared" si="4"/>
        <v>100</v>
      </c>
      <c r="H38" s="173">
        <f t="shared" si="5"/>
        <v>0</v>
      </c>
      <c r="I38" s="178"/>
      <c r="J38" s="179"/>
      <c r="K38" s="179"/>
      <c r="L38" s="172"/>
      <c r="M38" s="172"/>
      <c r="N38" s="173"/>
      <c r="O38" s="18"/>
      <c r="P38" s="19"/>
      <c r="Q38" s="20"/>
      <c r="R38" s="21"/>
      <c r="S38" s="21"/>
    </row>
    <row r="39" spans="1:19" s="22" customFormat="1" ht="24.9" customHeight="1">
      <c r="A39" s="124">
        <v>34</v>
      </c>
      <c r="B39" s="132" t="s">
        <v>44</v>
      </c>
      <c r="C39" s="178">
        <v>4396.3</v>
      </c>
      <c r="D39" s="179">
        <v>2930.7</v>
      </c>
      <c r="E39" s="179">
        <v>2930.7</v>
      </c>
      <c r="F39" s="172">
        <f t="shared" si="3"/>
        <v>66.662875599936299</v>
      </c>
      <c r="G39" s="172">
        <f t="shared" si="4"/>
        <v>100</v>
      </c>
      <c r="H39" s="173">
        <f t="shared" si="5"/>
        <v>0</v>
      </c>
      <c r="I39" s="178"/>
      <c r="J39" s="179"/>
      <c r="K39" s="179"/>
      <c r="L39" s="172"/>
      <c r="M39" s="172"/>
      <c r="N39" s="173"/>
      <c r="O39" s="18"/>
      <c r="P39" s="19"/>
      <c r="Q39" s="20"/>
      <c r="R39" s="21"/>
      <c r="S39" s="21"/>
    </row>
    <row r="40" spans="1:19" s="22" customFormat="1" ht="24.9" customHeight="1">
      <c r="A40" s="124">
        <v>35</v>
      </c>
      <c r="B40" s="132" t="s">
        <v>38</v>
      </c>
      <c r="C40" s="178">
        <v>2834.4</v>
      </c>
      <c r="D40" s="179">
        <v>1889.6</v>
      </c>
      <c r="E40" s="179">
        <v>1889.6</v>
      </c>
      <c r="F40" s="172">
        <f t="shared" si="3"/>
        <v>66.666666666666657</v>
      </c>
      <c r="G40" s="172">
        <f t="shared" si="4"/>
        <v>100</v>
      </c>
      <c r="H40" s="173">
        <f t="shared" si="5"/>
        <v>0</v>
      </c>
      <c r="I40" s="178"/>
      <c r="J40" s="179"/>
      <c r="K40" s="179"/>
      <c r="L40" s="172"/>
      <c r="M40" s="172"/>
      <c r="N40" s="173"/>
      <c r="O40" s="18"/>
      <c r="P40" s="19"/>
      <c r="Q40" s="20"/>
      <c r="R40" s="21"/>
      <c r="S40" s="21"/>
    </row>
    <row r="41" spans="1:19" s="22" customFormat="1" ht="24.9" customHeight="1">
      <c r="A41" s="124">
        <v>36</v>
      </c>
      <c r="B41" s="132" t="s">
        <v>51</v>
      </c>
      <c r="C41" s="178">
        <v>2982.6</v>
      </c>
      <c r="D41" s="179">
        <v>1988.2</v>
      </c>
      <c r="E41" s="179">
        <v>1988.2</v>
      </c>
      <c r="F41" s="172">
        <f t="shared" si="3"/>
        <v>66.659961107758335</v>
      </c>
      <c r="G41" s="172">
        <f t="shared" si="4"/>
        <v>100</v>
      </c>
      <c r="H41" s="173">
        <f t="shared" si="5"/>
        <v>0</v>
      </c>
      <c r="I41" s="178"/>
      <c r="J41" s="179"/>
      <c r="K41" s="179"/>
      <c r="L41" s="172"/>
      <c r="M41" s="172"/>
      <c r="N41" s="173"/>
      <c r="O41" s="18"/>
      <c r="P41" s="19"/>
      <c r="Q41" s="20"/>
      <c r="R41" s="21"/>
      <c r="S41" s="21"/>
    </row>
    <row r="42" spans="1:19" s="22" customFormat="1" ht="24.9" customHeight="1">
      <c r="A42" s="124">
        <v>37</v>
      </c>
      <c r="B42" s="132" t="s">
        <v>45</v>
      </c>
      <c r="C42" s="178">
        <v>2137.3000000000002</v>
      </c>
      <c r="D42" s="179">
        <v>1424.8</v>
      </c>
      <c r="E42" s="179">
        <v>1424.8</v>
      </c>
      <c r="F42" s="172">
        <f t="shared" si="3"/>
        <v>66.663547466429591</v>
      </c>
      <c r="G42" s="172">
        <f t="shared" si="4"/>
        <v>100</v>
      </c>
      <c r="H42" s="173">
        <f t="shared" si="5"/>
        <v>0</v>
      </c>
      <c r="I42" s="178"/>
      <c r="J42" s="179"/>
      <c r="K42" s="179"/>
      <c r="L42" s="172"/>
      <c r="M42" s="172"/>
      <c r="N42" s="173"/>
      <c r="O42" s="18"/>
      <c r="P42" s="19"/>
      <c r="Q42" s="20"/>
      <c r="R42" s="21"/>
      <c r="S42" s="21"/>
    </row>
    <row r="43" spans="1:19" s="22" customFormat="1" ht="24.9" customHeight="1">
      <c r="A43" s="124">
        <v>38</v>
      </c>
      <c r="B43" s="132" t="s">
        <v>37</v>
      </c>
      <c r="C43" s="178">
        <v>1286.2</v>
      </c>
      <c r="D43" s="179">
        <v>857.4</v>
      </c>
      <c r="E43" s="179">
        <v>857.4</v>
      </c>
      <c r="F43" s="172">
        <f t="shared" si="3"/>
        <v>66.661483439589489</v>
      </c>
      <c r="G43" s="172">
        <f t="shared" si="4"/>
        <v>100</v>
      </c>
      <c r="H43" s="173">
        <f t="shared" si="5"/>
        <v>0</v>
      </c>
      <c r="I43" s="178"/>
      <c r="J43" s="179"/>
      <c r="K43" s="179"/>
      <c r="L43" s="172"/>
      <c r="M43" s="172"/>
      <c r="N43" s="173"/>
      <c r="O43" s="18"/>
      <c r="P43" s="19"/>
      <c r="Q43" s="20"/>
      <c r="R43" s="21"/>
      <c r="S43" s="21"/>
    </row>
    <row r="44" spans="1:19" s="22" customFormat="1" ht="24.9" customHeight="1">
      <c r="A44" s="124">
        <v>39</v>
      </c>
      <c r="B44" s="132" t="s">
        <v>46</v>
      </c>
      <c r="C44" s="178">
        <v>3051</v>
      </c>
      <c r="D44" s="179">
        <v>2033.8</v>
      </c>
      <c r="E44" s="179">
        <v>2033.8</v>
      </c>
      <c r="F44" s="172">
        <f t="shared" si="3"/>
        <v>66.660111438872505</v>
      </c>
      <c r="G44" s="172">
        <f t="shared" si="4"/>
        <v>100</v>
      </c>
      <c r="H44" s="173">
        <f t="shared" si="5"/>
        <v>0</v>
      </c>
      <c r="I44" s="178"/>
      <c r="J44" s="179"/>
      <c r="K44" s="179"/>
      <c r="L44" s="172"/>
      <c r="M44" s="172"/>
      <c r="N44" s="173"/>
      <c r="O44" s="18"/>
      <c r="P44" s="19"/>
      <c r="Q44" s="20"/>
      <c r="R44" s="21"/>
      <c r="S44" s="21"/>
    </row>
    <row r="45" spans="1:19" s="22" customFormat="1" ht="24.9" customHeight="1">
      <c r="A45" s="124">
        <v>40</v>
      </c>
      <c r="B45" s="132" t="s">
        <v>49</v>
      </c>
      <c r="C45" s="178">
        <v>1954.4</v>
      </c>
      <c r="D45" s="179">
        <v>1303.2</v>
      </c>
      <c r="E45" s="179">
        <v>1303.2</v>
      </c>
      <c r="F45" s="172">
        <f t="shared" si="3"/>
        <v>66.680311092918544</v>
      </c>
      <c r="G45" s="172">
        <f t="shared" si="4"/>
        <v>100</v>
      </c>
      <c r="H45" s="173">
        <f t="shared" si="5"/>
        <v>0</v>
      </c>
      <c r="I45" s="178"/>
      <c r="J45" s="179"/>
      <c r="K45" s="179"/>
      <c r="L45" s="172"/>
      <c r="M45" s="172"/>
      <c r="N45" s="173"/>
      <c r="O45" s="18"/>
      <c r="P45" s="19"/>
      <c r="Q45" s="20"/>
      <c r="R45" s="21"/>
      <c r="S45" s="21"/>
    </row>
    <row r="46" spans="1:19" s="22" customFormat="1" ht="24.9" customHeight="1">
      <c r="A46" s="124">
        <v>41</v>
      </c>
      <c r="B46" s="132" t="s">
        <v>47</v>
      </c>
      <c r="C46" s="178"/>
      <c r="D46" s="179">
        <v>0</v>
      </c>
      <c r="E46" s="179">
        <v>0</v>
      </c>
      <c r="F46" s="172"/>
      <c r="G46" s="172"/>
      <c r="H46" s="173"/>
      <c r="I46" s="178">
        <v>744.9</v>
      </c>
      <c r="J46" s="179">
        <v>496.50000000000006</v>
      </c>
      <c r="K46" s="179">
        <v>496.5</v>
      </c>
      <c r="L46" s="172">
        <f>K46/I46*100</f>
        <v>66.653242045912208</v>
      </c>
      <c r="M46" s="172">
        <f>K46/J46*100</f>
        <v>99.999999999999986</v>
      </c>
      <c r="N46" s="173">
        <f>K46-J46</f>
        <v>0</v>
      </c>
      <c r="O46" s="18"/>
      <c r="P46" s="19"/>
      <c r="Q46" s="20"/>
      <c r="R46" s="21"/>
      <c r="S46" s="21"/>
    </row>
    <row r="47" spans="1:19" s="22" customFormat="1" ht="24.9" customHeight="1">
      <c r="A47" s="124">
        <v>42</v>
      </c>
      <c r="B47" s="132" t="s">
        <v>50</v>
      </c>
      <c r="C47" s="178">
        <v>5356.6</v>
      </c>
      <c r="D47" s="179">
        <v>3571</v>
      </c>
      <c r="E47" s="179">
        <v>3571</v>
      </c>
      <c r="F47" s="172">
        <f t="shared" ref="F47:F62" si="6">E47/C47*100</f>
        <v>66.665422096105729</v>
      </c>
      <c r="G47" s="172">
        <f t="shared" ref="G47:G62" si="7">E47/D47*100</f>
        <v>100</v>
      </c>
      <c r="H47" s="173">
        <f t="shared" ref="H47:H62" si="8">E47-D47</f>
        <v>0</v>
      </c>
      <c r="I47" s="178"/>
      <c r="J47" s="179"/>
      <c r="K47" s="179"/>
      <c r="L47" s="172"/>
      <c r="M47" s="172"/>
      <c r="N47" s="173"/>
      <c r="O47" s="18"/>
      <c r="P47" s="19"/>
      <c r="Q47" s="20"/>
      <c r="R47" s="21"/>
      <c r="S47" s="21"/>
    </row>
    <row r="48" spans="1:19" s="22" customFormat="1" ht="24.9" customHeight="1">
      <c r="A48" s="124">
        <v>43</v>
      </c>
      <c r="B48" s="132" t="s">
        <v>39</v>
      </c>
      <c r="C48" s="178">
        <v>1950.4</v>
      </c>
      <c r="D48" s="179">
        <v>1300</v>
      </c>
      <c r="E48" s="179">
        <v>1300</v>
      </c>
      <c r="F48" s="172">
        <f t="shared" si="6"/>
        <v>66.652994257588176</v>
      </c>
      <c r="G48" s="172">
        <f t="shared" si="7"/>
        <v>100</v>
      </c>
      <c r="H48" s="173">
        <f t="shared" si="8"/>
        <v>0</v>
      </c>
      <c r="I48" s="178"/>
      <c r="J48" s="179"/>
      <c r="K48" s="179"/>
      <c r="L48" s="172"/>
      <c r="M48" s="172"/>
      <c r="N48" s="173"/>
      <c r="O48" s="18"/>
      <c r="P48" s="19"/>
      <c r="Q48" s="20"/>
      <c r="R48" s="21"/>
      <c r="S48" s="21"/>
    </row>
    <row r="49" spans="1:19" s="22" customFormat="1" ht="24.9" customHeight="1">
      <c r="A49" s="124">
        <v>44</v>
      </c>
      <c r="B49" s="132" t="s">
        <v>40</v>
      </c>
      <c r="C49" s="178">
        <v>4415.5</v>
      </c>
      <c r="D49" s="179">
        <v>2943.5</v>
      </c>
      <c r="E49" s="179">
        <v>2943.5</v>
      </c>
      <c r="F49" s="172">
        <f t="shared" si="6"/>
        <v>66.662892084701625</v>
      </c>
      <c r="G49" s="172">
        <f t="shared" si="7"/>
        <v>100</v>
      </c>
      <c r="H49" s="173">
        <f t="shared" si="8"/>
        <v>0</v>
      </c>
      <c r="I49" s="178"/>
      <c r="J49" s="179"/>
      <c r="K49" s="179"/>
      <c r="L49" s="172"/>
      <c r="M49" s="172"/>
      <c r="N49" s="173"/>
      <c r="O49" s="18"/>
      <c r="P49" s="19"/>
      <c r="Q49" s="20"/>
      <c r="R49" s="21"/>
      <c r="S49" s="21"/>
    </row>
    <row r="50" spans="1:19" s="22" customFormat="1" ht="24.9" customHeight="1">
      <c r="A50" s="124">
        <v>45</v>
      </c>
      <c r="B50" s="133" t="s">
        <v>48</v>
      </c>
      <c r="C50" s="180">
        <v>2379.9</v>
      </c>
      <c r="D50" s="181">
        <v>1586.4</v>
      </c>
      <c r="E50" s="179">
        <v>1586.4</v>
      </c>
      <c r="F50" s="172">
        <f t="shared" si="6"/>
        <v>66.658262952224888</v>
      </c>
      <c r="G50" s="172">
        <f t="shared" si="7"/>
        <v>100</v>
      </c>
      <c r="H50" s="173">
        <f t="shared" si="8"/>
        <v>0</v>
      </c>
      <c r="I50" s="180"/>
      <c r="J50" s="181"/>
      <c r="K50" s="181"/>
      <c r="L50" s="176"/>
      <c r="M50" s="176"/>
      <c r="N50" s="177"/>
      <c r="O50" s="18"/>
      <c r="P50" s="19"/>
      <c r="Q50" s="20"/>
      <c r="R50" s="21"/>
      <c r="S50" s="21"/>
    </row>
    <row r="51" spans="1:19" s="22" customFormat="1" ht="24.9" customHeight="1">
      <c r="A51" s="124">
        <v>46</v>
      </c>
      <c r="B51" s="133" t="s">
        <v>58</v>
      </c>
      <c r="C51" s="180">
        <v>14571.6</v>
      </c>
      <c r="D51" s="181">
        <v>9714.4</v>
      </c>
      <c r="E51" s="179">
        <v>9714.4</v>
      </c>
      <c r="F51" s="172">
        <f t="shared" si="6"/>
        <v>66.666666666666657</v>
      </c>
      <c r="G51" s="172">
        <f t="shared" si="7"/>
        <v>100</v>
      </c>
      <c r="H51" s="173">
        <f t="shared" si="8"/>
        <v>0</v>
      </c>
      <c r="I51" s="180"/>
      <c r="J51" s="181"/>
      <c r="K51" s="181"/>
      <c r="L51" s="176"/>
      <c r="M51" s="176"/>
      <c r="N51" s="177"/>
      <c r="O51" s="18"/>
      <c r="P51" s="19"/>
      <c r="Q51" s="20"/>
      <c r="R51" s="21"/>
      <c r="S51" s="21"/>
    </row>
    <row r="52" spans="1:19" s="22" customFormat="1" ht="24.9" customHeight="1">
      <c r="A52" s="124">
        <v>47</v>
      </c>
      <c r="B52" s="133" t="s">
        <v>59</v>
      </c>
      <c r="C52" s="180">
        <v>1535.5</v>
      </c>
      <c r="D52" s="181">
        <v>1023.5</v>
      </c>
      <c r="E52" s="179">
        <v>1023.5</v>
      </c>
      <c r="F52" s="172">
        <f t="shared" si="6"/>
        <v>66.655812438944977</v>
      </c>
      <c r="G52" s="172">
        <f t="shared" si="7"/>
        <v>100</v>
      </c>
      <c r="H52" s="173">
        <f t="shared" si="8"/>
        <v>0</v>
      </c>
      <c r="I52" s="180"/>
      <c r="J52" s="181"/>
      <c r="K52" s="181"/>
      <c r="L52" s="176"/>
      <c r="M52" s="176"/>
      <c r="N52" s="177"/>
      <c r="O52" s="18"/>
      <c r="P52" s="19"/>
      <c r="Q52" s="20"/>
      <c r="R52" s="21"/>
      <c r="S52" s="21"/>
    </row>
    <row r="53" spans="1:19" s="22" customFormat="1" ht="24.9" customHeight="1">
      <c r="A53" s="124">
        <v>48</v>
      </c>
      <c r="B53" s="133" t="s">
        <v>60</v>
      </c>
      <c r="C53" s="180">
        <v>8512.2000000000007</v>
      </c>
      <c r="D53" s="181">
        <v>5674.6</v>
      </c>
      <c r="E53" s="179">
        <v>5674.6</v>
      </c>
      <c r="F53" s="172">
        <f t="shared" si="6"/>
        <v>66.664317097812557</v>
      </c>
      <c r="G53" s="172">
        <f t="shared" si="7"/>
        <v>100</v>
      </c>
      <c r="H53" s="173">
        <f t="shared" si="8"/>
        <v>0</v>
      </c>
      <c r="I53" s="180"/>
      <c r="J53" s="181"/>
      <c r="K53" s="181"/>
      <c r="L53" s="176"/>
      <c r="M53" s="176"/>
      <c r="N53" s="177"/>
      <c r="O53" s="18"/>
      <c r="P53" s="19"/>
      <c r="Q53" s="20"/>
      <c r="R53" s="21"/>
      <c r="S53" s="21"/>
    </row>
    <row r="54" spans="1:19" s="22" customFormat="1" ht="24.9" customHeight="1">
      <c r="A54" s="124">
        <v>49</v>
      </c>
      <c r="B54" s="133" t="s">
        <v>61</v>
      </c>
      <c r="C54" s="180">
        <v>1840.5</v>
      </c>
      <c r="D54" s="181">
        <v>1227.2</v>
      </c>
      <c r="E54" s="179">
        <v>1227.2</v>
      </c>
      <c r="F54" s="172">
        <f t="shared" si="6"/>
        <v>66.677533279000272</v>
      </c>
      <c r="G54" s="172">
        <f t="shared" si="7"/>
        <v>100</v>
      </c>
      <c r="H54" s="173">
        <f t="shared" si="8"/>
        <v>0</v>
      </c>
      <c r="I54" s="180"/>
      <c r="J54" s="181"/>
      <c r="K54" s="181"/>
      <c r="L54" s="176"/>
      <c r="M54" s="176"/>
      <c r="N54" s="177"/>
      <c r="O54" s="18"/>
      <c r="P54" s="19"/>
      <c r="Q54" s="20"/>
      <c r="R54" s="21"/>
      <c r="S54" s="21"/>
    </row>
    <row r="55" spans="1:19" s="22" customFormat="1" ht="24.9" customHeight="1">
      <c r="A55" s="124">
        <v>50</v>
      </c>
      <c r="B55" s="133" t="s">
        <v>62</v>
      </c>
      <c r="C55" s="180">
        <v>6084.7</v>
      </c>
      <c r="D55" s="181">
        <v>4056.3</v>
      </c>
      <c r="E55" s="179">
        <v>4056.3</v>
      </c>
      <c r="F55" s="172">
        <f t="shared" si="6"/>
        <v>66.663927556001127</v>
      </c>
      <c r="G55" s="172">
        <f t="shared" si="7"/>
        <v>100</v>
      </c>
      <c r="H55" s="173">
        <f t="shared" si="8"/>
        <v>0</v>
      </c>
      <c r="I55" s="180"/>
      <c r="J55" s="181"/>
      <c r="K55" s="181"/>
      <c r="L55" s="176"/>
      <c r="M55" s="176"/>
      <c r="N55" s="177"/>
      <c r="O55" s="18"/>
      <c r="P55" s="19"/>
      <c r="Q55" s="20"/>
      <c r="R55" s="21"/>
      <c r="S55" s="21"/>
    </row>
    <row r="56" spans="1:19" s="22" customFormat="1" ht="24.9" customHeight="1">
      <c r="A56" s="124">
        <v>51</v>
      </c>
      <c r="B56" s="133" t="s">
        <v>63</v>
      </c>
      <c r="C56" s="180">
        <v>2331</v>
      </c>
      <c r="D56" s="181">
        <v>1553.8</v>
      </c>
      <c r="E56" s="179">
        <v>1553.8</v>
      </c>
      <c r="F56" s="172">
        <f t="shared" si="6"/>
        <v>66.65808665808666</v>
      </c>
      <c r="G56" s="172">
        <f t="shared" si="7"/>
        <v>100</v>
      </c>
      <c r="H56" s="173">
        <f t="shared" si="8"/>
        <v>0</v>
      </c>
      <c r="I56" s="180"/>
      <c r="J56" s="181"/>
      <c r="K56" s="181"/>
      <c r="L56" s="176"/>
      <c r="M56" s="176"/>
      <c r="N56" s="177"/>
      <c r="O56" s="18"/>
      <c r="P56" s="19"/>
      <c r="Q56" s="20"/>
      <c r="R56" s="21"/>
      <c r="S56" s="21"/>
    </row>
    <row r="57" spans="1:19" s="22" customFormat="1" ht="24.9" customHeight="1">
      <c r="A57" s="124">
        <v>52</v>
      </c>
      <c r="B57" s="134" t="s">
        <v>64</v>
      </c>
      <c r="C57" s="182">
        <v>3067.7</v>
      </c>
      <c r="D57" s="179">
        <v>2045.3</v>
      </c>
      <c r="E57" s="179">
        <v>2045.3</v>
      </c>
      <c r="F57" s="172">
        <f t="shared" si="6"/>
        <v>66.672099618606779</v>
      </c>
      <c r="G57" s="172">
        <f t="shared" si="7"/>
        <v>100</v>
      </c>
      <c r="H57" s="173">
        <f t="shared" si="8"/>
        <v>0</v>
      </c>
      <c r="I57" s="182"/>
      <c r="J57" s="179"/>
      <c r="K57" s="179"/>
      <c r="L57" s="172"/>
      <c r="M57" s="172"/>
      <c r="N57" s="173"/>
      <c r="O57" s="18"/>
      <c r="P57" s="19"/>
      <c r="Q57" s="20"/>
      <c r="R57" s="21"/>
      <c r="S57" s="21"/>
    </row>
    <row r="58" spans="1:19" s="22" customFormat="1" ht="24.9" customHeight="1">
      <c r="A58" s="135">
        <v>53</v>
      </c>
      <c r="B58" s="132" t="s">
        <v>94</v>
      </c>
      <c r="C58" s="182">
        <v>6872.2</v>
      </c>
      <c r="D58" s="179">
        <v>4581.3999999999996</v>
      </c>
      <c r="E58" s="179">
        <v>4581.3999999999996</v>
      </c>
      <c r="F58" s="170">
        <f t="shared" si="6"/>
        <v>66.665696574604922</v>
      </c>
      <c r="G58" s="172">
        <f t="shared" si="7"/>
        <v>100</v>
      </c>
      <c r="H58" s="173">
        <f t="shared" si="8"/>
        <v>0</v>
      </c>
      <c r="I58" s="182"/>
      <c r="J58" s="179"/>
      <c r="K58" s="179"/>
      <c r="L58" s="172"/>
      <c r="M58" s="172"/>
      <c r="N58" s="173"/>
      <c r="O58" s="18"/>
      <c r="P58" s="19"/>
      <c r="Q58" s="20"/>
      <c r="R58" s="21"/>
      <c r="S58" s="21"/>
    </row>
    <row r="59" spans="1:19" s="22" customFormat="1" ht="24.9" customHeight="1">
      <c r="A59" s="135">
        <v>54</v>
      </c>
      <c r="B59" s="132" t="s">
        <v>95</v>
      </c>
      <c r="C59" s="182">
        <v>5625.3</v>
      </c>
      <c r="D59" s="179">
        <v>3750.4</v>
      </c>
      <c r="E59" s="179">
        <v>3750.4</v>
      </c>
      <c r="F59" s="170">
        <f t="shared" si="6"/>
        <v>66.670222032602709</v>
      </c>
      <c r="G59" s="172">
        <f t="shared" si="7"/>
        <v>100</v>
      </c>
      <c r="H59" s="173">
        <f t="shared" si="8"/>
        <v>0</v>
      </c>
      <c r="I59" s="182"/>
      <c r="J59" s="179"/>
      <c r="K59" s="179"/>
      <c r="L59" s="172"/>
      <c r="M59" s="172"/>
      <c r="N59" s="173"/>
      <c r="O59" s="18"/>
      <c r="P59" s="19"/>
      <c r="Q59" s="20"/>
      <c r="R59" s="21"/>
      <c r="S59" s="21"/>
    </row>
    <row r="60" spans="1:19" s="22" customFormat="1" ht="24.9" customHeight="1">
      <c r="A60" s="135">
        <v>55</v>
      </c>
      <c r="B60" s="132" t="s">
        <v>96</v>
      </c>
      <c r="C60" s="182">
        <v>7743.3</v>
      </c>
      <c r="D60" s="179">
        <v>5162.3999999999996</v>
      </c>
      <c r="E60" s="179">
        <v>5162.3999999999996</v>
      </c>
      <c r="F60" s="170">
        <f t="shared" si="6"/>
        <v>66.669249544767723</v>
      </c>
      <c r="G60" s="172">
        <f t="shared" si="7"/>
        <v>100</v>
      </c>
      <c r="H60" s="173">
        <f t="shared" si="8"/>
        <v>0</v>
      </c>
      <c r="I60" s="182"/>
      <c r="J60" s="179"/>
      <c r="K60" s="179"/>
      <c r="L60" s="172"/>
      <c r="M60" s="172"/>
      <c r="N60" s="173"/>
      <c r="O60" s="18"/>
      <c r="P60" s="19"/>
      <c r="Q60" s="20"/>
      <c r="R60" s="21"/>
      <c r="S60" s="21"/>
    </row>
    <row r="61" spans="1:19" s="22" customFormat="1" ht="24.9" customHeight="1">
      <c r="A61" s="135">
        <v>56</v>
      </c>
      <c r="B61" s="132" t="s">
        <v>97</v>
      </c>
      <c r="C61" s="182">
        <v>1528.9</v>
      </c>
      <c r="D61" s="179">
        <v>1019.2</v>
      </c>
      <c r="E61" s="179">
        <v>1019.2</v>
      </c>
      <c r="F61" s="170">
        <f t="shared" si="6"/>
        <v>66.66230623323959</v>
      </c>
      <c r="G61" s="172">
        <f t="shared" si="7"/>
        <v>100</v>
      </c>
      <c r="H61" s="173">
        <f t="shared" si="8"/>
        <v>0</v>
      </c>
      <c r="I61" s="182"/>
      <c r="J61" s="179"/>
      <c r="K61" s="179"/>
      <c r="L61" s="172"/>
      <c r="M61" s="172"/>
      <c r="N61" s="173"/>
      <c r="O61" s="18"/>
      <c r="P61" s="19"/>
      <c r="Q61" s="20"/>
      <c r="R61" s="21"/>
      <c r="S61" s="21"/>
    </row>
    <row r="62" spans="1:19" s="22" customFormat="1" ht="24.9" customHeight="1">
      <c r="A62" s="135">
        <v>57</v>
      </c>
      <c r="B62" s="132" t="s">
        <v>98</v>
      </c>
      <c r="C62" s="182">
        <v>4073.1</v>
      </c>
      <c r="D62" s="179">
        <v>2715.2</v>
      </c>
      <c r="E62" s="179">
        <v>2715.2</v>
      </c>
      <c r="F62" s="170">
        <f t="shared" si="6"/>
        <v>66.66175640175787</v>
      </c>
      <c r="G62" s="172">
        <f t="shared" si="7"/>
        <v>100</v>
      </c>
      <c r="H62" s="173">
        <f t="shared" si="8"/>
        <v>0</v>
      </c>
      <c r="I62" s="182"/>
      <c r="J62" s="179"/>
      <c r="K62" s="179"/>
      <c r="L62" s="172"/>
      <c r="M62" s="172"/>
      <c r="N62" s="173"/>
      <c r="O62" s="18"/>
      <c r="P62" s="19"/>
      <c r="Q62" s="20"/>
      <c r="R62" s="21"/>
      <c r="S62" s="21"/>
    </row>
    <row r="63" spans="1:19" s="22" customFormat="1" ht="24.9" customHeight="1">
      <c r="A63" s="135">
        <v>58</v>
      </c>
      <c r="B63" s="132" t="s">
        <v>99</v>
      </c>
      <c r="C63" s="182"/>
      <c r="D63" s="179">
        <v>0</v>
      </c>
      <c r="E63" s="179">
        <v>0</v>
      </c>
      <c r="F63" s="172"/>
      <c r="G63" s="172"/>
      <c r="H63" s="173"/>
      <c r="I63" s="182">
        <v>4293.7</v>
      </c>
      <c r="J63" s="179">
        <v>2862.5000000000005</v>
      </c>
      <c r="K63" s="179">
        <v>2862.5</v>
      </c>
      <c r="L63" s="172">
        <f>K63/I63*100</f>
        <v>66.667442997880627</v>
      </c>
      <c r="M63" s="172">
        <f>K63/J63*100</f>
        <v>99.999999999999986</v>
      </c>
      <c r="N63" s="173">
        <f>K63-J63</f>
        <v>0</v>
      </c>
      <c r="O63" s="18"/>
      <c r="P63" s="19"/>
      <c r="Q63" s="20"/>
      <c r="R63" s="21"/>
      <c r="S63" s="21"/>
    </row>
    <row r="64" spans="1:19" s="22" customFormat="1" ht="24.9" customHeight="1">
      <c r="A64" s="135">
        <v>59</v>
      </c>
      <c r="B64" s="132" t="s">
        <v>100</v>
      </c>
      <c r="C64" s="182">
        <v>7592.2</v>
      </c>
      <c r="D64" s="179">
        <v>5061.3999999999996</v>
      </c>
      <c r="E64" s="179">
        <v>5061.3999999999996</v>
      </c>
      <c r="F64" s="170">
        <f>E64/C64*100</f>
        <v>66.665788572482271</v>
      </c>
      <c r="G64" s="172">
        <f>E64/D64*100</f>
        <v>100</v>
      </c>
      <c r="H64" s="173">
        <f>E64-D64</f>
        <v>0</v>
      </c>
      <c r="I64" s="182"/>
      <c r="J64" s="179"/>
      <c r="K64" s="179"/>
      <c r="L64" s="172"/>
      <c r="M64" s="172"/>
      <c r="N64" s="173"/>
      <c r="O64" s="18"/>
      <c r="P64" s="19"/>
      <c r="Q64" s="20"/>
      <c r="R64" s="21"/>
      <c r="S64" s="21"/>
    </row>
    <row r="65" spans="1:19" s="22" customFormat="1" ht="24.9" customHeight="1">
      <c r="A65" s="135">
        <v>60</v>
      </c>
      <c r="B65" s="132" t="s">
        <v>101</v>
      </c>
      <c r="C65" s="182">
        <v>10325.6</v>
      </c>
      <c r="D65" s="179">
        <v>6884</v>
      </c>
      <c r="E65" s="179">
        <v>6884</v>
      </c>
      <c r="F65" s="170">
        <f>E65/C65*100</f>
        <v>66.669249244595946</v>
      </c>
      <c r="G65" s="172">
        <f>E65/D65*100</f>
        <v>100</v>
      </c>
      <c r="H65" s="173">
        <f>E65-D65</f>
        <v>0</v>
      </c>
      <c r="I65" s="182"/>
      <c r="J65" s="179"/>
      <c r="K65" s="179"/>
      <c r="L65" s="172"/>
      <c r="M65" s="172"/>
      <c r="N65" s="173"/>
      <c r="O65" s="18"/>
      <c r="P65" s="19"/>
      <c r="Q65" s="20"/>
      <c r="R65" s="21"/>
      <c r="S65" s="21"/>
    </row>
    <row r="66" spans="1:19" s="22" customFormat="1" ht="24.9" customHeight="1">
      <c r="A66" s="135">
        <v>61</v>
      </c>
      <c r="B66" s="132" t="s">
        <v>102</v>
      </c>
      <c r="C66" s="182"/>
      <c r="D66" s="179">
        <v>0</v>
      </c>
      <c r="E66" s="179">
        <v>0</v>
      </c>
      <c r="F66" s="172"/>
      <c r="G66" s="172"/>
      <c r="H66" s="173"/>
      <c r="I66" s="182">
        <v>5622.8</v>
      </c>
      <c r="J66" s="179">
        <v>3748.3999999999996</v>
      </c>
      <c r="K66" s="179">
        <v>3748.4</v>
      </c>
      <c r="L66" s="172">
        <f>K66/I66*100</f>
        <v>66.664295368855377</v>
      </c>
      <c r="M66" s="172">
        <f>K66/J66*100</f>
        <v>100.00000000000003</v>
      </c>
      <c r="N66" s="173">
        <f>K66-J66</f>
        <v>0</v>
      </c>
      <c r="O66" s="18"/>
      <c r="P66" s="19"/>
      <c r="Q66" s="20"/>
      <c r="R66" s="21"/>
      <c r="S66" s="21"/>
    </row>
    <row r="67" spans="1:19" s="22" customFormat="1" ht="24.9" customHeight="1">
      <c r="A67" s="135">
        <v>62</v>
      </c>
      <c r="B67" s="132" t="s">
        <v>103</v>
      </c>
      <c r="C67" s="182">
        <v>5302.3</v>
      </c>
      <c r="D67" s="179">
        <v>3534.7</v>
      </c>
      <c r="E67" s="179">
        <v>3534.7</v>
      </c>
      <c r="F67" s="170">
        <f>E67/C67*100</f>
        <v>66.663523376647859</v>
      </c>
      <c r="G67" s="172">
        <f>E67/D67*100</f>
        <v>100</v>
      </c>
      <c r="H67" s="173">
        <f>E67-D67</f>
        <v>0</v>
      </c>
      <c r="I67" s="182"/>
      <c r="J67" s="179"/>
      <c r="K67" s="179"/>
      <c r="L67" s="172"/>
      <c r="M67" s="172"/>
      <c r="N67" s="173"/>
      <c r="O67" s="18"/>
      <c r="P67" s="19"/>
      <c r="Q67" s="20"/>
      <c r="R67" s="21"/>
      <c r="S67" s="21"/>
    </row>
    <row r="68" spans="1:19" s="22" customFormat="1" ht="24.9" customHeight="1">
      <c r="A68" s="135">
        <v>63</v>
      </c>
      <c r="B68" s="132" t="s">
        <v>104</v>
      </c>
      <c r="C68" s="182">
        <v>5836.7</v>
      </c>
      <c r="D68" s="179">
        <v>3891.2</v>
      </c>
      <c r="E68" s="179">
        <v>3891.2</v>
      </c>
      <c r="F68" s="170">
        <f>E68/C68*100</f>
        <v>66.667808864598143</v>
      </c>
      <c r="G68" s="172">
        <f>E68/D68*100</f>
        <v>100</v>
      </c>
      <c r="H68" s="173">
        <f>E68-D68</f>
        <v>0</v>
      </c>
      <c r="I68" s="182"/>
      <c r="J68" s="179"/>
      <c r="K68" s="179"/>
      <c r="L68" s="172"/>
      <c r="M68" s="172"/>
      <c r="N68" s="173"/>
      <c r="O68" s="18"/>
      <c r="P68" s="19"/>
      <c r="Q68" s="20"/>
      <c r="R68" s="21"/>
      <c r="S68" s="21"/>
    </row>
    <row r="69" spans="1:19" s="22" customFormat="1" ht="24.9" customHeight="1">
      <c r="A69" s="135">
        <v>64</v>
      </c>
      <c r="B69" s="132" t="s">
        <v>106</v>
      </c>
      <c r="C69" s="182"/>
      <c r="D69" s="179">
        <v>0</v>
      </c>
      <c r="E69" s="179">
        <v>0</v>
      </c>
      <c r="F69" s="172"/>
      <c r="G69" s="172"/>
      <c r="H69" s="173"/>
      <c r="I69" s="182">
        <v>3827.4</v>
      </c>
      <c r="J69" s="179">
        <v>2551.4</v>
      </c>
      <c r="K69" s="179">
        <v>2551.4</v>
      </c>
      <c r="L69" s="172">
        <f>K69/I69*100</f>
        <v>66.661441187228931</v>
      </c>
      <c r="M69" s="172">
        <f>K69/J69*100</f>
        <v>100</v>
      </c>
      <c r="N69" s="173">
        <f>K69-J69</f>
        <v>0</v>
      </c>
      <c r="O69" s="18"/>
      <c r="P69" s="19"/>
      <c r="Q69" s="20"/>
      <c r="R69" s="21"/>
      <c r="S69" s="21"/>
    </row>
    <row r="70" spans="1:19" s="22" customFormat="1" ht="24.9" customHeight="1" thickBot="1">
      <c r="A70" s="136">
        <v>65</v>
      </c>
      <c r="B70" s="137" t="s">
        <v>105</v>
      </c>
      <c r="C70" s="183">
        <v>4605</v>
      </c>
      <c r="D70" s="184">
        <v>3069.8</v>
      </c>
      <c r="E70" s="184">
        <v>3069.8</v>
      </c>
      <c r="F70" s="185">
        <f>E70/C70*100</f>
        <v>66.662323561346369</v>
      </c>
      <c r="G70" s="185">
        <f>E70/D70*100</f>
        <v>100</v>
      </c>
      <c r="H70" s="186">
        <f>E70-D70</f>
        <v>0</v>
      </c>
      <c r="I70" s="183"/>
      <c r="J70" s="184"/>
      <c r="K70" s="184"/>
      <c r="L70" s="187"/>
      <c r="M70" s="187"/>
      <c r="N70" s="186"/>
      <c r="O70" s="18"/>
      <c r="P70" s="19"/>
      <c r="Q70" s="20"/>
      <c r="R70" s="21"/>
      <c r="S70" s="21"/>
    </row>
    <row r="71" spans="1:19" s="110" customFormat="1" ht="30" customHeight="1" thickBot="1">
      <c r="A71" s="104"/>
      <c r="B71" s="109" t="s">
        <v>52</v>
      </c>
      <c r="C71" s="160">
        <f>SUM(C6:C70)</f>
        <v>559873.39999999991</v>
      </c>
      <c r="D71" s="161">
        <f>SUM(D6:D70)</f>
        <v>373246.10000000009</v>
      </c>
      <c r="E71" s="161">
        <f>SUM(E6:E70)</f>
        <v>373246.10000000009</v>
      </c>
      <c r="F71" s="162">
        <f>E71/C71*100</f>
        <v>66.666160599878495</v>
      </c>
      <c r="G71" s="162">
        <f>E71/D71*100</f>
        <v>100</v>
      </c>
      <c r="H71" s="163">
        <f>E71-D71</f>
        <v>0</v>
      </c>
      <c r="I71" s="160">
        <f>SUM(I6:I70)</f>
        <v>365119</v>
      </c>
      <c r="J71" s="161">
        <f>SUM(J6:J70)</f>
        <v>243412.09999999995</v>
      </c>
      <c r="K71" s="161">
        <f>SUM(K6:K70)</f>
        <v>243412.09999999998</v>
      </c>
      <c r="L71" s="162">
        <f>K71/I71*100</f>
        <v>66.666511466124732</v>
      </c>
      <c r="M71" s="162">
        <f>K71/J71*100</f>
        <v>100.00000000000003</v>
      </c>
      <c r="N71" s="163">
        <f>K71-J71</f>
        <v>0</v>
      </c>
      <c r="P71" s="111"/>
      <c r="Q71" s="112"/>
      <c r="R71" s="111"/>
      <c r="S71" s="111"/>
    </row>
    <row r="72" spans="1:19" s="22" customFormat="1" ht="24.6" customHeight="1">
      <c r="A72" s="31"/>
      <c r="B72" s="31"/>
      <c r="D72" s="18"/>
      <c r="I72" s="18"/>
      <c r="J72" s="18"/>
      <c r="K72" s="34"/>
      <c r="L72" s="35"/>
      <c r="M72" s="35"/>
      <c r="N72" s="35"/>
      <c r="Q72" s="36"/>
    </row>
    <row r="73" spans="1:19" s="38" customFormat="1">
      <c r="B73" s="39"/>
      <c r="C73" s="40"/>
      <c r="D73" s="40"/>
      <c r="E73" s="40"/>
      <c r="F73" s="40"/>
      <c r="G73" s="40"/>
      <c r="H73" s="40"/>
      <c r="K73" s="37"/>
      <c r="L73" s="37"/>
      <c r="M73" s="37"/>
      <c r="N73" s="37"/>
      <c r="Q73" s="41"/>
    </row>
    <row r="74" spans="1:19" s="22" customFormat="1">
      <c r="K74" s="35"/>
      <c r="L74" s="35"/>
      <c r="M74" s="35"/>
      <c r="N74" s="35"/>
      <c r="Q74" s="36"/>
    </row>
    <row r="75" spans="1:19" s="22" customFormat="1">
      <c r="K75" s="35"/>
      <c r="L75" s="35"/>
      <c r="M75" s="35"/>
      <c r="N75" s="35"/>
      <c r="Q75" s="36"/>
    </row>
    <row r="76" spans="1:19" s="22" customFormat="1">
      <c r="K76" s="35"/>
      <c r="L76" s="35"/>
      <c r="M76" s="35"/>
      <c r="N76" s="35"/>
      <c r="Q76" s="36"/>
    </row>
    <row r="77" spans="1:19" s="22" customFormat="1">
      <c r="K77" s="35"/>
      <c r="L77" s="35"/>
      <c r="M77" s="35"/>
      <c r="N77" s="35"/>
      <c r="Q77" s="36"/>
    </row>
    <row r="78" spans="1:19" s="22" customFormat="1">
      <c r="K78" s="35"/>
      <c r="L78" s="35"/>
      <c r="M78" s="35"/>
      <c r="N78" s="35"/>
      <c r="Q78" s="36"/>
    </row>
    <row r="79" spans="1:19" s="22" customFormat="1">
      <c r="K79" s="35"/>
      <c r="L79" s="35"/>
      <c r="M79" s="35"/>
      <c r="N79" s="35"/>
      <c r="Q79" s="36"/>
    </row>
    <row r="80" spans="1:19" s="22" customFormat="1">
      <c r="K80" s="35"/>
      <c r="L80" s="35"/>
      <c r="M80" s="35"/>
      <c r="N80" s="35"/>
      <c r="Q80" s="36"/>
    </row>
    <row r="81" spans="11:17" s="22" customFormat="1">
      <c r="K81" s="35"/>
      <c r="L81" s="35"/>
      <c r="M81" s="35"/>
      <c r="N81" s="35"/>
      <c r="Q81" s="36"/>
    </row>
    <row r="82" spans="11:17" s="22" customFormat="1">
      <c r="K82" s="35"/>
      <c r="L82" s="35"/>
      <c r="M82" s="35"/>
      <c r="N82" s="35"/>
      <c r="Q82" s="36"/>
    </row>
    <row r="83" spans="11:17" s="22" customFormat="1">
      <c r="K83" s="35"/>
      <c r="L83" s="35"/>
      <c r="M83" s="35"/>
      <c r="N83" s="35"/>
      <c r="Q83" s="36"/>
    </row>
    <row r="84" spans="11:17" s="22" customFormat="1">
      <c r="K84" s="35"/>
      <c r="L84" s="35"/>
      <c r="M84" s="35"/>
      <c r="N84" s="35"/>
      <c r="Q84" s="36"/>
    </row>
    <row r="85" spans="11:17" s="22" customFormat="1">
      <c r="K85" s="35"/>
      <c r="L85" s="35"/>
      <c r="M85" s="35"/>
      <c r="N85" s="35"/>
      <c r="Q85" s="36"/>
    </row>
    <row r="86" spans="11:17" s="22" customFormat="1">
      <c r="K86" s="35"/>
      <c r="L86" s="35"/>
      <c r="M86" s="35"/>
      <c r="N86" s="35"/>
      <c r="Q86" s="36"/>
    </row>
    <row r="87" spans="11:17" s="22" customFormat="1">
      <c r="K87" s="35"/>
      <c r="L87" s="35"/>
      <c r="M87" s="35"/>
      <c r="N87" s="35"/>
      <c r="Q87" s="36"/>
    </row>
    <row r="88" spans="11:17" s="22" customFormat="1">
      <c r="K88" s="35"/>
      <c r="L88" s="35"/>
      <c r="M88" s="35"/>
      <c r="N88" s="35"/>
      <c r="Q88" s="36"/>
    </row>
    <row r="89" spans="11:17" s="22" customFormat="1">
      <c r="K89" s="35"/>
      <c r="L89" s="35"/>
      <c r="M89" s="35"/>
      <c r="N89" s="35"/>
      <c r="Q89" s="36"/>
    </row>
    <row r="90" spans="11:17" s="22" customFormat="1">
      <c r="K90" s="35"/>
      <c r="L90" s="35"/>
      <c r="M90" s="35"/>
      <c r="N90" s="35"/>
      <c r="Q90" s="36"/>
    </row>
    <row r="91" spans="11:17" s="22" customFormat="1">
      <c r="K91" s="35"/>
      <c r="L91" s="35"/>
      <c r="M91" s="35"/>
      <c r="N91" s="35"/>
      <c r="Q91" s="36"/>
    </row>
    <row r="92" spans="11:17" s="22" customFormat="1">
      <c r="K92" s="35"/>
      <c r="L92" s="35"/>
      <c r="M92" s="35"/>
      <c r="N92" s="35"/>
      <c r="Q92" s="36"/>
    </row>
    <row r="93" spans="11:17" s="22" customFormat="1">
      <c r="K93" s="35"/>
      <c r="L93" s="35"/>
      <c r="M93" s="35"/>
      <c r="N93" s="35"/>
      <c r="Q93" s="36"/>
    </row>
    <row r="94" spans="11:17" s="22" customFormat="1">
      <c r="K94" s="35"/>
      <c r="L94" s="35"/>
      <c r="M94" s="35"/>
      <c r="N94" s="35"/>
      <c r="Q94" s="36"/>
    </row>
    <row r="95" spans="11:17" s="22" customFormat="1">
      <c r="K95" s="35"/>
      <c r="L95" s="35"/>
      <c r="M95" s="35"/>
      <c r="N95" s="35"/>
      <c r="Q95" s="36"/>
    </row>
    <row r="96" spans="11:17" s="22" customFormat="1">
      <c r="K96" s="35"/>
      <c r="L96" s="35"/>
      <c r="M96" s="35"/>
      <c r="N96" s="35"/>
      <c r="Q96" s="36"/>
    </row>
    <row r="97" spans="11:17" s="22" customFormat="1">
      <c r="K97" s="35"/>
      <c r="L97" s="35"/>
      <c r="M97" s="35"/>
      <c r="N97" s="35"/>
      <c r="Q97" s="36"/>
    </row>
    <row r="98" spans="11:17" s="22" customFormat="1">
      <c r="K98" s="35"/>
      <c r="L98" s="35"/>
      <c r="M98" s="35"/>
      <c r="N98" s="35"/>
      <c r="Q98" s="36"/>
    </row>
    <row r="99" spans="11:17" s="22" customFormat="1">
      <c r="K99" s="35"/>
      <c r="L99" s="35"/>
      <c r="M99" s="35"/>
      <c r="N99" s="35"/>
      <c r="Q99" s="36"/>
    </row>
    <row r="100" spans="11:17" s="22" customFormat="1">
      <c r="K100" s="35"/>
      <c r="L100" s="35"/>
      <c r="M100" s="35"/>
      <c r="N100" s="35"/>
      <c r="Q100" s="36"/>
    </row>
    <row r="101" spans="11:17" s="22" customFormat="1">
      <c r="K101" s="35"/>
      <c r="L101" s="35"/>
      <c r="M101" s="35"/>
      <c r="N101" s="35"/>
      <c r="Q101" s="36"/>
    </row>
    <row r="102" spans="11:17" s="22" customFormat="1">
      <c r="K102" s="35"/>
      <c r="L102" s="35"/>
      <c r="M102" s="35"/>
      <c r="N102" s="35"/>
      <c r="Q102" s="36"/>
    </row>
    <row r="103" spans="11:17" s="22" customFormat="1">
      <c r="K103" s="35"/>
      <c r="L103" s="35"/>
      <c r="M103" s="35"/>
      <c r="N103" s="35"/>
      <c r="Q103" s="36"/>
    </row>
    <row r="104" spans="11:17" s="22" customFormat="1">
      <c r="K104" s="35"/>
      <c r="L104" s="35"/>
      <c r="M104" s="35"/>
      <c r="N104" s="35"/>
      <c r="Q104" s="36"/>
    </row>
    <row r="105" spans="11:17" s="22" customFormat="1">
      <c r="K105" s="35"/>
      <c r="L105" s="35"/>
      <c r="M105" s="35"/>
      <c r="N105" s="35"/>
      <c r="Q105" s="36"/>
    </row>
    <row r="106" spans="11:17" s="22" customFormat="1">
      <c r="K106" s="35"/>
      <c r="L106" s="35"/>
      <c r="M106" s="35"/>
      <c r="N106" s="35"/>
      <c r="Q106" s="36"/>
    </row>
    <row r="107" spans="11:17" s="22" customFormat="1">
      <c r="K107" s="35"/>
      <c r="L107" s="35"/>
      <c r="M107" s="35"/>
      <c r="N107" s="35"/>
      <c r="Q107" s="36"/>
    </row>
    <row r="108" spans="11:17" s="22" customFormat="1">
      <c r="K108" s="35"/>
      <c r="L108" s="35"/>
      <c r="M108" s="35"/>
      <c r="N108" s="35"/>
      <c r="Q108" s="36"/>
    </row>
    <row r="109" spans="11:17" s="22" customFormat="1">
      <c r="K109" s="35"/>
      <c r="L109" s="35"/>
      <c r="M109" s="35"/>
      <c r="N109" s="35"/>
      <c r="Q109" s="36"/>
    </row>
    <row r="110" spans="11:17" s="22" customFormat="1">
      <c r="K110" s="35"/>
      <c r="L110" s="35"/>
      <c r="M110" s="35"/>
      <c r="N110" s="35"/>
      <c r="Q110" s="36"/>
    </row>
    <row r="111" spans="11:17" s="22" customFormat="1">
      <c r="K111" s="35"/>
      <c r="L111" s="35"/>
      <c r="M111" s="35"/>
      <c r="N111" s="35"/>
      <c r="Q111" s="36"/>
    </row>
    <row r="112" spans="11:17" s="22" customFormat="1">
      <c r="K112" s="35"/>
      <c r="L112" s="35"/>
      <c r="M112" s="35"/>
      <c r="N112" s="35"/>
      <c r="Q112" s="36"/>
    </row>
    <row r="113" spans="11:17" s="22" customFormat="1">
      <c r="K113" s="35"/>
      <c r="L113" s="35"/>
      <c r="M113" s="35"/>
      <c r="N113" s="35"/>
      <c r="Q113" s="36"/>
    </row>
    <row r="114" spans="11:17" s="22" customFormat="1">
      <c r="K114" s="35"/>
      <c r="L114" s="35"/>
      <c r="M114" s="35"/>
      <c r="N114" s="35"/>
      <c r="Q114" s="36"/>
    </row>
  </sheetData>
  <mergeCells count="15">
    <mergeCell ref="M4:N4"/>
    <mergeCell ref="J4:J5"/>
    <mergeCell ref="C4:C5"/>
    <mergeCell ref="C3:H3"/>
    <mergeCell ref="G4:H4"/>
    <mergeCell ref="B3:B5"/>
    <mergeCell ref="L4:L5"/>
    <mergeCell ref="D4:D5"/>
    <mergeCell ref="E4:E5"/>
    <mergeCell ref="F4:F5"/>
    <mergeCell ref="A1:N1"/>
    <mergeCell ref="I3:N3"/>
    <mergeCell ref="A3:A5"/>
    <mergeCell ref="I4:I5"/>
    <mergeCell ref="K4:K5"/>
  </mergeCells>
  <phoneticPr fontId="45" type="noConversion"/>
  <printOptions horizontalCentered="1"/>
  <pageMargins left="0.31496062992125984" right="0.19685039370078741" top="0.2" bottom="0.19685039370078741" header="0" footer="0"/>
  <pageSetup paperSize="9" scale="46" orientation="portrait" horizontalDpi="4294967292" r:id="rId1"/>
  <headerFooter alignWithMargins="0"/>
  <colBreaks count="1" manualBreakCount="1">
    <brk id="2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за видами надходжень</vt:lpstr>
      <vt:lpstr>мб зф по АТО</vt:lpstr>
      <vt:lpstr>дотац по АТО</vt:lpstr>
      <vt:lpstr>'мб зф по АТО'!Заголовки_для_печати</vt:lpstr>
      <vt:lpstr>'дотац по АТО'!Область_печати</vt:lpstr>
      <vt:lpstr>'за видами надходжень'!Область_печати</vt:lpstr>
      <vt:lpstr>'мб зф по АТО'!Область_печати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dohod-Vitalik</dc:creator>
  <cp:lastModifiedBy>user</cp:lastModifiedBy>
  <cp:lastPrinted>2018-09-03T05:50:55Z</cp:lastPrinted>
  <dcterms:created xsi:type="dcterms:W3CDTF">2005-01-14T13:08:28Z</dcterms:created>
  <dcterms:modified xsi:type="dcterms:W3CDTF">2022-06-09T06:39:45Z</dcterms:modified>
</cp:coreProperties>
</file>