
<file path=[Content_Types].xml><?xml version="1.0" encoding="utf-8"?>
<Types xmlns="http://schemas.openxmlformats.org/package/2006/content-types">
  <Override PartName="/xl/externalLinks/externalLink7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7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74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70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59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79.xml" ContentType="application/vnd.openxmlformats-officedocument.spreadsheetml.externalLink+xml"/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75.xml" ContentType="application/vnd.openxmlformats-officedocument.spreadsheetml.externalLink+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82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40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externalLinks/externalLink69.xml" ContentType="application/vnd.openxmlformats-officedocument.spreadsheetml.externalLink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360" yWindow="132" windowWidth="11340" windowHeight="6288"/>
  </bookViews>
  <sheets>
    <sheet name="чистовик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</externalReferences>
  <definedNames>
    <definedName name="_xlnm._FilterDatabase" localSheetId="0" hidden="1">чистовик!$W$8:$W$30</definedName>
    <definedName name="_xlnm.Print_Titles" localSheetId="0">чистовик!$5:$8</definedName>
    <definedName name="_xlnm.Print_Area" localSheetId="0">чистовик!$A$1:$V$105</definedName>
  </definedNames>
  <calcPr calcId="124519" fullCalcOnLoad="1"/>
</workbook>
</file>

<file path=xl/calcChain.xml><?xml version="1.0" encoding="utf-8"?>
<calcChain xmlns="http://schemas.openxmlformats.org/spreadsheetml/2006/main">
  <c r="U29" i="1"/>
  <c r="T29"/>
  <c r="S29"/>
  <c r="R29"/>
  <c r="Q29"/>
  <c r="P29"/>
  <c r="O29"/>
  <c r="U28"/>
  <c r="T28"/>
  <c r="S28"/>
  <c r="R28"/>
  <c r="Q28"/>
  <c r="P28"/>
  <c r="O28"/>
  <c r="V28" s="1"/>
  <c r="U27"/>
  <c r="T27"/>
  <c r="D27" s="1"/>
  <c r="L27"/>
  <c r="S27"/>
  <c r="R27"/>
  <c r="Q27"/>
  <c r="P27"/>
  <c r="C27" s="1"/>
  <c r="O27"/>
  <c r="U23"/>
  <c r="T23"/>
  <c r="S23"/>
  <c r="R23"/>
  <c r="Q23"/>
  <c r="P23"/>
  <c r="O23"/>
  <c r="G23"/>
  <c r="B23"/>
  <c r="U22"/>
  <c r="T22"/>
  <c r="S22"/>
  <c r="R22"/>
  <c r="Q22"/>
  <c r="P22"/>
  <c r="V22" s="1"/>
  <c r="O22"/>
  <c r="U19"/>
  <c r="M19"/>
  <c r="T19"/>
  <c r="S19"/>
  <c r="R19"/>
  <c r="Q19"/>
  <c r="P19"/>
  <c r="O19"/>
  <c r="U15"/>
  <c r="T15"/>
  <c r="S15"/>
  <c r="R15"/>
  <c r="Q15"/>
  <c r="P15"/>
  <c r="O15"/>
  <c r="B15" s="1"/>
  <c r="U103"/>
  <c r="T103"/>
  <c r="S103"/>
  <c r="R103"/>
  <c r="Q103"/>
  <c r="P103"/>
  <c r="O103"/>
  <c r="V103"/>
  <c r="U102"/>
  <c r="T102"/>
  <c r="S102"/>
  <c r="R102"/>
  <c r="Q102"/>
  <c r="P102"/>
  <c r="V102" s="1"/>
  <c r="O102"/>
  <c r="U101"/>
  <c r="T101"/>
  <c r="S101"/>
  <c r="R101"/>
  <c r="Q101"/>
  <c r="P101"/>
  <c r="O101"/>
  <c r="U100"/>
  <c r="T100"/>
  <c r="S100"/>
  <c r="R100"/>
  <c r="Q100"/>
  <c r="P100"/>
  <c r="O100"/>
  <c r="U99"/>
  <c r="T99"/>
  <c r="S99"/>
  <c r="R99"/>
  <c r="Q99"/>
  <c r="P99"/>
  <c r="O99"/>
  <c r="V99"/>
  <c r="U98"/>
  <c r="T98"/>
  <c r="S98"/>
  <c r="R98"/>
  <c r="Q98"/>
  <c r="P98"/>
  <c r="C98" s="1"/>
  <c r="O98"/>
  <c r="U97"/>
  <c r="T97"/>
  <c r="S97"/>
  <c r="R97"/>
  <c r="Q97"/>
  <c r="P97"/>
  <c r="O97"/>
  <c r="U96"/>
  <c r="T96"/>
  <c r="S96"/>
  <c r="R96"/>
  <c r="Q96"/>
  <c r="P96"/>
  <c r="O96"/>
  <c r="B96" s="1"/>
  <c r="U95"/>
  <c r="T95"/>
  <c r="S95"/>
  <c r="R95"/>
  <c r="Q95"/>
  <c r="P95"/>
  <c r="O95"/>
  <c r="V95"/>
  <c r="U94"/>
  <c r="U78"/>
  <c r="U104"/>
  <c r="T94"/>
  <c r="S94"/>
  <c r="R94"/>
  <c r="Q94"/>
  <c r="P94"/>
  <c r="O94"/>
  <c r="V94"/>
  <c r="U93"/>
  <c r="T93"/>
  <c r="D93" s="1"/>
  <c r="S93"/>
  <c r="R93"/>
  <c r="Q93"/>
  <c r="P93"/>
  <c r="V93" s="1"/>
  <c r="F93" s="1"/>
  <c r="O93"/>
  <c r="U92"/>
  <c r="T92"/>
  <c r="L92"/>
  <c r="D92"/>
  <c r="S92"/>
  <c r="R92"/>
  <c r="Q92"/>
  <c r="P92"/>
  <c r="O92"/>
  <c r="U91"/>
  <c r="T91"/>
  <c r="D91" s="1"/>
  <c r="S91"/>
  <c r="R91"/>
  <c r="Q91"/>
  <c r="P91"/>
  <c r="O91"/>
  <c r="V91"/>
  <c r="U90"/>
  <c r="T90"/>
  <c r="D90" s="1"/>
  <c r="S90"/>
  <c r="R90"/>
  <c r="Q90"/>
  <c r="P90"/>
  <c r="O90"/>
  <c r="U89"/>
  <c r="T89"/>
  <c r="S89"/>
  <c r="R89"/>
  <c r="Q89"/>
  <c r="P89"/>
  <c r="O89"/>
  <c r="V89" s="1"/>
  <c r="U88"/>
  <c r="T88"/>
  <c r="S88"/>
  <c r="R88"/>
  <c r="Q88"/>
  <c r="P88"/>
  <c r="O88"/>
  <c r="U87"/>
  <c r="T87"/>
  <c r="S87"/>
  <c r="R87"/>
  <c r="Q87"/>
  <c r="P87"/>
  <c r="O87"/>
  <c r="V87"/>
  <c r="U86"/>
  <c r="T86"/>
  <c r="D86" s="1"/>
  <c r="S86"/>
  <c r="R86"/>
  <c r="Q86"/>
  <c r="P86"/>
  <c r="V86" s="1"/>
  <c r="F86" s="1"/>
  <c r="O86"/>
  <c r="U85"/>
  <c r="T85"/>
  <c r="S85"/>
  <c r="R85"/>
  <c r="Q85"/>
  <c r="P85"/>
  <c r="O85"/>
  <c r="V85" s="1"/>
  <c r="U84"/>
  <c r="T84"/>
  <c r="L84"/>
  <c r="D84"/>
  <c r="S84"/>
  <c r="R84"/>
  <c r="Q84"/>
  <c r="P84"/>
  <c r="O84"/>
  <c r="U83"/>
  <c r="T83"/>
  <c r="S83"/>
  <c r="R83"/>
  <c r="Q83"/>
  <c r="P83"/>
  <c r="O83"/>
  <c r="V83" s="1"/>
  <c r="U82"/>
  <c r="T82"/>
  <c r="S82"/>
  <c r="R82"/>
  <c r="Q82"/>
  <c r="P82"/>
  <c r="O82"/>
  <c r="B82" s="1"/>
  <c r="U81"/>
  <c r="T81"/>
  <c r="S81"/>
  <c r="R81"/>
  <c r="Q81"/>
  <c r="P81"/>
  <c r="V81" s="1"/>
  <c r="F81" s="1"/>
  <c r="O81"/>
  <c r="U80"/>
  <c r="T80"/>
  <c r="D80"/>
  <c r="S80"/>
  <c r="R80"/>
  <c r="Q80"/>
  <c r="P80"/>
  <c r="O80"/>
  <c r="U79"/>
  <c r="E79" s="1"/>
  <c r="T79"/>
  <c r="S79"/>
  <c r="R79"/>
  <c r="Q79"/>
  <c r="P79"/>
  <c r="O79"/>
  <c r="V79" s="1"/>
  <c r="T78"/>
  <c r="T104" s="1"/>
  <c r="D104" s="1"/>
  <c r="S78"/>
  <c r="R78"/>
  <c r="Q78"/>
  <c r="P78"/>
  <c r="O78"/>
  <c r="B78"/>
  <c r="B104" s="1"/>
  <c r="U77"/>
  <c r="T77"/>
  <c r="S77"/>
  <c r="R77"/>
  <c r="Q77"/>
  <c r="P77"/>
  <c r="O77"/>
  <c r="U76"/>
  <c r="T76"/>
  <c r="S76"/>
  <c r="R76"/>
  <c r="Q76"/>
  <c r="P76"/>
  <c r="C76"/>
  <c r="O76"/>
  <c r="U75"/>
  <c r="T75"/>
  <c r="S75"/>
  <c r="R75"/>
  <c r="Q75"/>
  <c r="P75"/>
  <c r="O75"/>
  <c r="U74"/>
  <c r="T74"/>
  <c r="S74"/>
  <c r="R74"/>
  <c r="Q74"/>
  <c r="P74"/>
  <c r="O74"/>
  <c r="U73"/>
  <c r="M73"/>
  <c r="E73" s="1"/>
  <c r="T73"/>
  <c r="S73"/>
  <c r="R73"/>
  <c r="Q73"/>
  <c r="P73"/>
  <c r="C73" s="1"/>
  <c r="O73"/>
  <c r="U72"/>
  <c r="T72"/>
  <c r="L72"/>
  <c r="D72"/>
  <c r="S72"/>
  <c r="R72"/>
  <c r="Q72"/>
  <c r="P72"/>
  <c r="H72"/>
  <c r="C72"/>
  <c r="O72"/>
  <c r="U71"/>
  <c r="T71"/>
  <c r="V71" s="1"/>
  <c r="F71" s="1"/>
  <c r="S71"/>
  <c r="R71"/>
  <c r="Q71"/>
  <c r="P71"/>
  <c r="O71"/>
  <c r="B71"/>
  <c r="U70"/>
  <c r="T70"/>
  <c r="S70"/>
  <c r="R70"/>
  <c r="Q70"/>
  <c r="P70"/>
  <c r="C70" s="1"/>
  <c r="O70"/>
  <c r="U69"/>
  <c r="T69"/>
  <c r="S69"/>
  <c r="R69"/>
  <c r="Q69"/>
  <c r="P69"/>
  <c r="O69"/>
  <c r="U68"/>
  <c r="E68" s="1"/>
  <c r="T68"/>
  <c r="D68"/>
  <c r="S68"/>
  <c r="R68"/>
  <c r="Q68"/>
  <c r="P68"/>
  <c r="O68"/>
  <c r="B68" s="1"/>
  <c r="U67"/>
  <c r="T67"/>
  <c r="S67"/>
  <c r="R67"/>
  <c r="Q67"/>
  <c r="P67"/>
  <c r="O67"/>
  <c r="G67"/>
  <c r="B67"/>
  <c r="U66"/>
  <c r="E66" s="1"/>
  <c r="T66"/>
  <c r="S66"/>
  <c r="R66"/>
  <c r="Q66"/>
  <c r="P66"/>
  <c r="O66"/>
  <c r="B66" s="1"/>
  <c r="U65"/>
  <c r="E65"/>
  <c r="T65"/>
  <c r="S65"/>
  <c r="R65"/>
  <c r="Q65"/>
  <c r="P65"/>
  <c r="O65"/>
  <c r="U64"/>
  <c r="T64"/>
  <c r="L64"/>
  <c r="D64"/>
  <c r="S64"/>
  <c r="R64"/>
  <c r="Q64"/>
  <c r="P64"/>
  <c r="H64"/>
  <c r="C64"/>
  <c r="O64"/>
  <c r="U63"/>
  <c r="T63"/>
  <c r="S63"/>
  <c r="R63"/>
  <c r="Q63"/>
  <c r="P63"/>
  <c r="O63"/>
  <c r="V63" s="1"/>
  <c r="G63"/>
  <c r="B63" s="1"/>
  <c r="U62"/>
  <c r="T62"/>
  <c r="V62" s="1"/>
  <c r="S62"/>
  <c r="R62"/>
  <c r="Q62"/>
  <c r="P62"/>
  <c r="O62"/>
  <c r="U61"/>
  <c r="M61"/>
  <c r="E61"/>
  <c r="T61"/>
  <c r="S61"/>
  <c r="R61"/>
  <c r="Q61"/>
  <c r="P61"/>
  <c r="O61"/>
  <c r="V61" s="1"/>
  <c r="U60"/>
  <c r="T60"/>
  <c r="S60"/>
  <c r="R60"/>
  <c r="Q60"/>
  <c r="P60"/>
  <c r="O60"/>
  <c r="U59"/>
  <c r="T59"/>
  <c r="D59" s="1"/>
  <c r="S59"/>
  <c r="R59"/>
  <c r="Q59"/>
  <c r="P59"/>
  <c r="O59"/>
  <c r="U58"/>
  <c r="T58"/>
  <c r="S58"/>
  <c r="R58"/>
  <c r="Q58"/>
  <c r="P58"/>
  <c r="O58"/>
  <c r="V58" s="1"/>
  <c r="U57"/>
  <c r="E57"/>
  <c r="T57"/>
  <c r="S57"/>
  <c r="R57"/>
  <c r="Q57"/>
  <c r="P57"/>
  <c r="O57"/>
  <c r="V57" s="1"/>
  <c r="U56"/>
  <c r="T56"/>
  <c r="L56"/>
  <c r="D56"/>
  <c r="S56"/>
  <c r="R56"/>
  <c r="Q56"/>
  <c r="P56"/>
  <c r="O56"/>
  <c r="U55"/>
  <c r="T55"/>
  <c r="S55"/>
  <c r="R55"/>
  <c r="Q55"/>
  <c r="P55"/>
  <c r="O55"/>
  <c r="B55" s="1"/>
  <c r="U54"/>
  <c r="T54"/>
  <c r="S54"/>
  <c r="R54"/>
  <c r="Q54"/>
  <c r="P54"/>
  <c r="V54" s="1"/>
  <c r="O54"/>
  <c r="U53"/>
  <c r="T53"/>
  <c r="S53"/>
  <c r="R53"/>
  <c r="Q53"/>
  <c r="P53"/>
  <c r="V53" s="1"/>
  <c r="O53"/>
  <c r="U52"/>
  <c r="T52"/>
  <c r="D52"/>
  <c r="S52"/>
  <c r="R52"/>
  <c r="Q52"/>
  <c r="P52"/>
  <c r="O52"/>
  <c r="U51"/>
  <c r="T51"/>
  <c r="S51"/>
  <c r="R51"/>
  <c r="Q51"/>
  <c r="P51"/>
  <c r="O51"/>
  <c r="V51" s="1"/>
  <c r="U50"/>
  <c r="T50"/>
  <c r="D50" s="1"/>
  <c r="S50"/>
  <c r="R50"/>
  <c r="Q50"/>
  <c r="P50"/>
  <c r="C50" s="1"/>
  <c r="O50"/>
  <c r="U49"/>
  <c r="T49"/>
  <c r="S49"/>
  <c r="R49"/>
  <c r="Q49"/>
  <c r="P49"/>
  <c r="V49" s="1"/>
  <c r="O49"/>
  <c r="U48"/>
  <c r="T48"/>
  <c r="L48"/>
  <c r="D48" s="1"/>
  <c r="S48"/>
  <c r="R48"/>
  <c r="Q48"/>
  <c r="P48"/>
  <c r="O48"/>
  <c r="U47"/>
  <c r="T47"/>
  <c r="D47" s="1"/>
  <c r="S47"/>
  <c r="R47"/>
  <c r="Q47"/>
  <c r="P47"/>
  <c r="C47" s="1"/>
  <c r="O47"/>
  <c r="U46"/>
  <c r="E46" s="1"/>
  <c r="T46"/>
  <c r="S46"/>
  <c r="R46"/>
  <c r="Q46"/>
  <c r="P46"/>
  <c r="O46"/>
  <c r="V46" s="1"/>
  <c r="F46" s="1"/>
  <c r="U45"/>
  <c r="T45"/>
  <c r="S45"/>
  <c r="R45"/>
  <c r="Q45"/>
  <c r="P45"/>
  <c r="O45"/>
  <c r="U44"/>
  <c r="T44"/>
  <c r="L44"/>
  <c r="D44"/>
  <c r="S44"/>
  <c r="R44"/>
  <c r="Q44"/>
  <c r="P44"/>
  <c r="C44" s="1"/>
  <c r="O44"/>
  <c r="U43"/>
  <c r="E43" s="1"/>
  <c r="T43"/>
  <c r="S43"/>
  <c r="R43"/>
  <c r="Q43"/>
  <c r="P43"/>
  <c r="O43"/>
  <c r="U42"/>
  <c r="T42"/>
  <c r="S42"/>
  <c r="R42"/>
  <c r="Q42"/>
  <c r="P42"/>
  <c r="C42" s="1"/>
  <c r="O42"/>
  <c r="U41"/>
  <c r="M41"/>
  <c r="E41"/>
  <c r="T41"/>
  <c r="S41"/>
  <c r="R41"/>
  <c r="Q41"/>
  <c r="P41"/>
  <c r="O41"/>
  <c r="U40"/>
  <c r="T40"/>
  <c r="D40" s="1"/>
  <c r="L40"/>
  <c r="S40"/>
  <c r="R40"/>
  <c r="Q40"/>
  <c r="P40"/>
  <c r="O40"/>
  <c r="U39"/>
  <c r="T39"/>
  <c r="S39"/>
  <c r="R39"/>
  <c r="Q39"/>
  <c r="P39"/>
  <c r="O39"/>
  <c r="U38"/>
  <c r="T38"/>
  <c r="D38" s="1"/>
  <c r="S38"/>
  <c r="R38"/>
  <c r="Q38"/>
  <c r="P38"/>
  <c r="O38"/>
  <c r="U37"/>
  <c r="M37"/>
  <c r="E37"/>
  <c r="T37"/>
  <c r="S37"/>
  <c r="R37"/>
  <c r="Q37"/>
  <c r="P37"/>
  <c r="O37"/>
  <c r="V37" s="1"/>
  <c r="U36"/>
  <c r="T36"/>
  <c r="L36"/>
  <c r="D36"/>
  <c r="S36"/>
  <c r="R36"/>
  <c r="Q36"/>
  <c r="P36"/>
  <c r="O36"/>
  <c r="U35"/>
  <c r="E35" s="1"/>
  <c r="T35"/>
  <c r="S35"/>
  <c r="R35"/>
  <c r="Q35"/>
  <c r="P35"/>
  <c r="O35"/>
  <c r="B35" s="1"/>
  <c r="U34"/>
  <c r="T34"/>
  <c r="S34"/>
  <c r="R34"/>
  <c r="Q34"/>
  <c r="P34"/>
  <c r="C34" s="1"/>
  <c r="O34"/>
  <c r="U33"/>
  <c r="T33"/>
  <c r="S33"/>
  <c r="R33"/>
  <c r="Q33"/>
  <c r="P33"/>
  <c r="V33" s="1"/>
  <c r="O33"/>
  <c r="U32"/>
  <c r="T32"/>
  <c r="S32"/>
  <c r="R32"/>
  <c r="Q32"/>
  <c r="P32"/>
  <c r="O32"/>
  <c r="U31"/>
  <c r="E31" s="1"/>
  <c r="T31"/>
  <c r="S31"/>
  <c r="R31"/>
  <c r="Q31"/>
  <c r="P31"/>
  <c r="O31"/>
  <c r="V31" s="1"/>
  <c r="M103"/>
  <c r="L103"/>
  <c r="D103" s="1"/>
  <c r="K103"/>
  <c r="J103"/>
  <c r="I103"/>
  <c r="H103"/>
  <c r="M102"/>
  <c r="L102"/>
  <c r="D102" s="1"/>
  <c r="K102"/>
  <c r="J102"/>
  <c r="I102"/>
  <c r="H102"/>
  <c r="N102"/>
  <c r="M101"/>
  <c r="E101" s="1"/>
  <c r="L101"/>
  <c r="K101"/>
  <c r="J101"/>
  <c r="I101"/>
  <c r="H101"/>
  <c r="M100"/>
  <c r="L100"/>
  <c r="D100"/>
  <c r="K100"/>
  <c r="J100"/>
  <c r="I100"/>
  <c r="H100"/>
  <c r="M99"/>
  <c r="L99"/>
  <c r="N99" s="1"/>
  <c r="F99" s="1"/>
  <c r="K99"/>
  <c r="J99"/>
  <c r="I99"/>
  <c r="H99"/>
  <c r="M98"/>
  <c r="L98"/>
  <c r="D98" s="1"/>
  <c r="K98"/>
  <c r="J98"/>
  <c r="I98"/>
  <c r="H98"/>
  <c r="M97"/>
  <c r="E97" s="1"/>
  <c r="L97"/>
  <c r="K97"/>
  <c r="J97"/>
  <c r="I97"/>
  <c r="H97"/>
  <c r="M96"/>
  <c r="L96"/>
  <c r="D96" s="1"/>
  <c r="K96"/>
  <c r="J96"/>
  <c r="I96"/>
  <c r="H96"/>
  <c r="C96" s="1"/>
  <c r="M95"/>
  <c r="L95"/>
  <c r="K95"/>
  <c r="J95"/>
  <c r="I95"/>
  <c r="H95"/>
  <c r="C95" s="1"/>
  <c r="G94"/>
  <c r="N94" s="1"/>
  <c r="F94" s="1"/>
  <c r="M93"/>
  <c r="E93"/>
  <c r="L93"/>
  <c r="K93"/>
  <c r="J93"/>
  <c r="I93"/>
  <c r="H93"/>
  <c r="M92"/>
  <c r="E92" s="1"/>
  <c r="K92"/>
  <c r="J92"/>
  <c r="I92"/>
  <c r="H92"/>
  <c r="M91"/>
  <c r="E91"/>
  <c r="L91"/>
  <c r="K91"/>
  <c r="J91"/>
  <c r="I91"/>
  <c r="H91"/>
  <c r="M90"/>
  <c r="E90" s="1"/>
  <c r="L90"/>
  <c r="K90"/>
  <c r="J90"/>
  <c r="I90"/>
  <c r="H90"/>
  <c r="M89"/>
  <c r="E89" s="1"/>
  <c r="L89"/>
  <c r="D89" s="1"/>
  <c r="K89"/>
  <c r="J89"/>
  <c r="I89"/>
  <c r="H89"/>
  <c r="M88"/>
  <c r="L88"/>
  <c r="D88" s="1"/>
  <c r="K88"/>
  <c r="J88"/>
  <c r="I88"/>
  <c r="H88"/>
  <c r="C88" s="1"/>
  <c r="M87"/>
  <c r="E87"/>
  <c r="L87"/>
  <c r="K87"/>
  <c r="J87"/>
  <c r="I87"/>
  <c r="H87"/>
  <c r="M86"/>
  <c r="L86"/>
  <c r="K86"/>
  <c r="J86"/>
  <c r="I86"/>
  <c r="H86"/>
  <c r="M85"/>
  <c r="E85" s="1"/>
  <c r="L85"/>
  <c r="K85"/>
  <c r="J85"/>
  <c r="I85"/>
  <c r="H85"/>
  <c r="M84"/>
  <c r="K84"/>
  <c r="J84"/>
  <c r="I84"/>
  <c r="H84"/>
  <c r="M83"/>
  <c r="E83" s="1"/>
  <c r="L83"/>
  <c r="K83"/>
  <c r="J83"/>
  <c r="I83"/>
  <c r="H83"/>
  <c r="C83" s="1"/>
  <c r="M82"/>
  <c r="L82"/>
  <c r="K82"/>
  <c r="J82"/>
  <c r="I82"/>
  <c r="H82"/>
  <c r="N82" s="1"/>
  <c r="F82" s="1"/>
  <c r="M81"/>
  <c r="E81" s="1"/>
  <c r="L81"/>
  <c r="K81"/>
  <c r="J81"/>
  <c r="I81"/>
  <c r="H81"/>
  <c r="M80"/>
  <c r="L80"/>
  <c r="K80"/>
  <c r="J80"/>
  <c r="I80"/>
  <c r="H80"/>
  <c r="M79"/>
  <c r="L79"/>
  <c r="N79" s="1"/>
  <c r="K79"/>
  <c r="J79"/>
  <c r="I79"/>
  <c r="H79"/>
  <c r="L78"/>
  <c r="K78"/>
  <c r="J78"/>
  <c r="H78"/>
  <c r="N78" s="1"/>
  <c r="M77"/>
  <c r="E77" s="1"/>
  <c r="L77"/>
  <c r="D77"/>
  <c r="K77"/>
  <c r="J77"/>
  <c r="I77"/>
  <c r="H77"/>
  <c r="M76"/>
  <c r="E76" s="1"/>
  <c r="L76"/>
  <c r="D76" s="1"/>
  <c r="K76"/>
  <c r="J76"/>
  <c r="I76"/>
  <c r="H76"/>
  <c r="M75"/>
  <c r="E75" s="1"/>
  <c r="L75"/>
  <c r="D75"/>
  <c r="K75"/>
  <c r="J75"/>
  <c r="I75"/>
  <c r="H75"/>
  <c r="M74"/>
  <c r="E74" s="1"/>
  <c r="L74"/>
  <c r="K74"/>
  <c r="J74"/>
  <c r="I74"/>
  <c r="H74"/>
  <c r="L73"/>
  <c r="D73" s="1"/>
  <c r="K73"/>
  <c r="J73"/>
  <c r="I73"/>
  <c r="H73"/>
  <c r="G73"/>
  <c r="N73" s="1"/>
  <c r="M72"/>
  <c r="K72"/>
  <c r="J72"/>
  <c r="I72"/>
  <c r="M71"/>
  <c r="L71"/>
  <c r="K71"/>
  <c r="J71"/>
  <c r="I71"/>
  <c r="H71"/>
  <c r="N71"/>
  <c r="M70"/>
  <c r="L70"/>
  <c r="K70"/>
  <c r="J70"/>
  <c r="I70"/>
  <c r="H70"/>
  <c r="M69"/>
  <c r="E69" s="1"/>
  <c r="L69"/>
  <c r="D69"/>
  <c r="K69"/>
  <c r="J69"/>
  <c r="I69"/>
  <c r="H69"/>
  <c r="C69" s="1"/>
  <c r="M68"/>
  <c r="L68"/>
  <c r="K68"/>
  <c r="J68"/>
  <c r="I68"/>
  <c r="H68"/>
  <c r="C68" s="1"/>
  <c r="M67"/>
  <c r="L67"/>
  <c r="D67"/>
  <c r="K67"/>
  <c r="J67"/>
  <c r="I67"/>
  <c r="H67"/>
  <c r="N67"/>
  <c r="M66"/>
  <c r="L66"/>
  <c r="D66" s="1"/>
  <c r="K66"/>
  <c r="J66"/>
  <c r="I66"/>
  <c r="H66"/>
  <c r="M65"/>
  <c r="L65"/>
  <c r="D65" s="1"/>
  <c r="K65"/>
  <c r="J65"/>
  <c r="I65"/>
  <c r="H65"/>
  <c r="M64"/>
  <c r="K64"/>
  <c r="J64"/>
  <c r="I64"/>
  <c r="M63"/>
  <c r="L63"/>
  <c r="K63"/>
  <c r="J63"/>
  <c r="I63"/>
  <c r="H63"/>
  <c r="N63"/>
  <c r="F63" s="1"/>
  <c r="M62"/>
  <c r="L62"/>
  <c r="D62" s="1"/>
  <c r="K62"/>
  <c r="J62"/>
  <c r="I62"/>
  <c r="H62"/>
  <c r="C62" s="1"/>
  <c r="L61"/>
  <c r="D61"/>
  <c r="K61"/>
  <c r="J61"/>
  <c r="I61"/>
  <c r="H61"/>
  <c r="C61" s="1"/>
  <c r="M60"/>
  <c r="E60" s="1"/>
  <c r="L60"/>
  <c r="D60" s="1"/>
  <c r="K60"/>
  <c r="J60"/>
  <c r="I60"/>
  <c r="H60"/>
  <c r="M59"/>
  <c r="E59" s="1"/>
  <c r="L59"/>
  <c r="K59"/>
  <c r="J59"/>
  <c r="I59"/>
  <c r="H59"/>
  <c r="C59" s="1"/>
  <c r="M58"/>
  <c r="L58"/>
  <c r="K58"/>
  <c r="J58"/>
  <c r="I58"/>
  <c r="H58"/>
  <c r="N58" s="1"/>
  <c r="F58" s="1"/>
  <c r="M57"/>
  <c r="L57"/>
  <c r="D57"/>
  <c r="K57"/>
  <c r="J57"/>
  <c r="I57"/>
  <c r="H57"/>
  <c r="M56"/>
  <c r="E56" s="1"/>
  <c r="K56"/>
  <c r="J56"/>
  <c r="I56"/>
  <c r="H56"/>
  <c r="M55"/>
  <c r="L55"/>
  <c r="D55" s="1"/>
  <c r="K55"/>
  <c r="J55"/>
  <c r="I55"/>
  <c r="H55"/>
  <c r="M54"/>
  <c r="E54" s="1"/>
  <c r="L54"/>
  <c r="K54"/>
  <c r="J54"/>
  <c r="I54"/>
  <c r="H54"/>
  <c r="M53"/>
  <c r="E53" s="1"/>
  <c r="L53"/>
  <c r="D53"/>
  <c r="K53"/>
  <c r="J53"/>
  <c r="I53"/>
  <c r="H53"/>
  <c r="C53" s="1"/>
  <c r="M52"/>
  <c r="E52" s="1"/>
  <c r="L52"/>
  <c r="K52"/>
  <c r="J52"/>
  <c r="I52"/>
  <c r="H52"/>
  <c r="M51"/>
  <c r="E51" s="1"/>
  <c r="L51"/>
  <c r="K51"/>
  <c r="J51"/>
  <c r="I51"/>
  <c r="H51"/>
  <c r="M50"/>
  <c r="E50" s="1"/>
  <c r="L50"/>
  <c r="K50"/>
  <c r="J50"/>
  <c r="I50"/>
  <c r="H50"/>
  <c r="M49"/>
  <c r="E49" s="1"/>
  <c r="L49"/>
  <c r="D49"/>
  <c r="K49"/>
  <c r="J49"/>
  <c r="I49"/>
  <c r="H49"/>
  <c r="C49" s="1"/>
  <c r="M48"/>
  <c r="K48"/>
  <c r="J48"/>
  <c r="I48"/>
  <c r="H48"/>
  <c r="N48" s="1"/>
  <c r="M47"/>
  <c r="L47"/>
  <c r="K47"/>
  <c r="J47"/>
  <c r="I47"/>
  <c r="H47"/>
  <c r="M46"/>
  <c r="L46"/>
  <c r="K46"/>
  <c r="J46"/>
  <c r="I46"/>
  <c r="H46"/>
  <c r="M45"/>
  <c r="E45" s="1"/>
  <c r="L45"/>
  <c r="D45"/>
  <c r="K45"/>
  <c r="J45"/>
  <c r="I45"/>
  <c r="H45"/>
  <c r="C45"/>
  <c r="M44"/>
  <c r="E44" s="1"/>
  <c r="K44"/>
  <c r="J44"/>
  <c r="I44"/>
  <c r="H44"/>
  <c r="M43"/>
  <c r="L43"/>
  <c r="D43" s="1"/>
  <c r="K43"/>
  <c r="J43"/>
  <c r="I43"/>
  <c r="H43"/>
  <c r="M42"/>
  <c r="L42"/>
  <c r="K42"/>
  <c r="J42"/>
  <c r="I42"/>
  <c r="H42"/>
  <c r="L41"/>
  <c r="D41" s="1"/>
  <c r="K41"/>
  <c r="J41"/>
  <c r="I41"/>
  <c r="H41"/>
  <c r="G41"/>
  <c r="N41" s="1"/>
  <c r="F41" s="1"/>
  <c r="V41"/>
  <c r="M40"/>
  <c r="K40"/>
  <c r="J40"/>
  <c r="I40"/>
  <c r="H40"/>
  <c r="C40" s="1"/>
  <c r="M39"/>
  <c r="L39"/>
  <c r="D39"/>
  <c r="K39"/>
  <c r="J39"/>
  <c r="I39"/>
  <c r="H39"/>
  <c r="M38"/>
  <c r="L38"/>
  <c r="K38"/>
  <c r="J38"/>
  <c r="I38"/>
  <c r="H38"/>
  <c r="L37"/>
  <c r="D37"/>
  <c r="K37"/>
  <c r="J37"/>
  <c r="I37"/>
  <c r="H37"/>
  <c r="C37"/>
  <c r="M36"/>
  <c r="K36"/>
  <c r="J36"/>
  <c r="I36"/>
  <c r="H36"/>
  <c r="M35"/>
  <c r="L35"/>
  <c r="D35"/>
  <c r="K35"/>
  <c r="J35"/>
  <c r="I35"/>
  <c r="H35"/>
  <c r="M34"/>
  <c r="L34"/>
  <c r="D34" s="1"/>
  <c r="K34"/>
  <c r="J34"/>
  <c r="I34"/>
  <c r="H34"/>
  <c r="M33"/>
  <c r="E33" s="1"/>
  <c r="L33"/>
  <c r="D33" s="1"/>
  <c r="K33"/>
  <c r="J33"/>
  <c r="I33"/>
  <c r="H33"/>
  <c r="M32"/>
  <c r="L32"/>
  <c r="D32" s="1"/>
  <c r="K32"/>
  <c r="J32"/>
  <c r="I32"/>
  <c r="H32"/>
  <c r="N32" s="1"/>
  <c r="M31"/>
  <c r="L31"/>
  <c r="D31" s="1"/>
  <c r="K31"/>
  <c r="J31"/>
  <c r="I31"/>
  <c r="H31"/>
  <c r="M29"/>
  <c r="E29" s="1"/>
  <c r="L29"/>
  <c r="K29"/>
  <c r="J29"/>
  <c r="I29"/>
  <c r="H29"/>
  <c r="M28"/>
  <c r="E28" s="1"/>
  <c r="L28"/>
  <c r="D28"/>
  <c r="K28"/>
  <c r="J28"/>
  <c r="I28"/>
  <c r="H28"/>
  <c r="M27"/>
  <c r="K27"/>
  <c r="J27"/>
  <c r="I27"/>
  <c r="H27"/>
  <c r="M23"/>
  <c r="E23" s="1"/>
  <c r="L23"/>
  <c r="D23" s="1"/>
  <c r="K23"/>
  <c r="J23"/>
  <c r="I23"/>
  <c r="H23"/>
  <c r="C23" s="1"/>
  <c r="M22"/>
  <c r="L22"/>
  <c r="K22"/>
  <c r="J22"/>
  <c r="I22"/>
  <c r="H22"/>
  <c r="L19"/>
  <c r="K19"/>
  <c r="J19"/>
  <c r="I19"/>
  <c r="H19"/>
  <c r="M15"/>
  <c r="E15" s="1"/>
  <c r="L15"/>
  <c r="D15" s="1"/>
  <c r="K15"/>
  <c r="J15"/>
  <c r="I15"/>
  <c r="H15"/>
  <c r="C15" s="1"/>
  <c r="U9"/>
  <c r="E9" s="1"/>
  <c r="T9"/>
  <c r="D9"/>
  <c r="S9"/>
  <c r="R9"/>
  <c r="Q9"/>
  <c r="P9"/>
  <c r="C9" s="1"/>
  <c r="O9"/>
  <c r="V9" s="1"/>
  <c r="F9" s="1"/>
  <c r="H30"/>
  <c r="H26"/>
  <c r="H25"/>
  <c r="N25" s="1"/>
  <c r="C25"/>
  <c r="H24"/>
  <c r="C24" s="1"/>
  <c r="H21"/>
  <c r="N21" s="1"/>
  <c r="H20"/>
  <c r="N20" s="1"/>
  <c r="H18"/>
  <c r="N18" s="1"/>
  <c r="F18" s="1"/>
  <c r="H17"/>
  <c r="H16"/>
  <c r="N16" s="1"/>
  <c r="H14"/>
  <c r="C14" s="1"/>
  <c r="H13"/>
  <c r="H12"/>
  <c r="C12" s="1"/>
  <c r="H11"/>
  <c r="H10"/>
  <c r="C10" s="1"/>
  <c r="G9"/>
  <c r="B9" s="1"/>
  <c r="G103"/>
  <c r="N103" s="1"/>
  <c r="F103" s="1"/>
  <c r="G102"/>
  <c r="G101"/>
  <c r="G100"/>
  <c r="B100"/>
  <c r="G99"/>
  <c r="G98"/>
  <c r="N98" s="1"/>
  <c r="G97"/>
  <c r="G96"/>
  <c r="G95"/>
  <c r="N95" s="1"/>
  <c r="F95" s="1"/>
  <c r="G93"/>
  <c r="G92"/>
  <c r="B92" s="1"/>
  <c r="G91"/>
  <c r="G90"/>
  <c r="G89"/>
  <c r="B89" s="1"/>
  <c r="G88"/>
  <c r="B88"/>
  <c r="G87"/>
  <c r="G86"/>
  <c r="G85"/>
  <c r="G84"/>
  <c r="B84" s="1"/>
  <c r="G83"/>
  <c r="N83" s="1"/>
  <c r="F83" s="1"/>
  <c r="G82"/>
  <c r="G81"/>
  <c r="G80"/>
  <c r="B80"/>
  <c r="G79"/>
  <c r="G77"/>
  <c r="B77" s="1"/>
  <c r="G76"/>
  <c r="G75"/>
  <c r="B75" s="1"/>
  <c r="G74"/>
  <c r="G72"/>
  <c r="N72" s="1"/>
  <c r="F72" s="1"/>
  <c r="G71"/>
  <c r="G70"/>
  <c r="B70" s="1"/>
  <c r="G69"/>
  <c r="N69" s="1"/>
  <c r="G68"/>
  <c r="G66"/>
  <c r="G65"/>
  <c r="N65" s="1"/>
  <c r="G64"/>
  <c r="G62"/>
  <c r="B62" s="1"/>
  <c r="G61"/>
  <c r="G60"/>
  <c r="B60"/>
  <c r="G59"/>
  <c r="B59" s="1"/>
  <c r="G58"/>
  <c r="G57"/>
  <c r="N57" s="1"/>
  <c r="G56"/>
  <c r="N56"/>
  <c r="G55"/>
  <c r="G54"/>
  <c r="B54" s="1"/>
  <c r="G53"/>
  <c r="G52"/>
  <c r="N52" s="1"/>
  <c r="G51"/>
  <c r="G50"/>
  <c r="G49"/>
  <c r="G48"/>
  <c r="B48"/>
  <c r="G47"/>
  <c r="G46"/>
  <c r="G45"/>
  <c r="G44"/>
  <c r="B44" s="1"/>
  <c r="G43"/>
  <c r="N43" s="1"/>
  <c r="G42"/>
  <c r="G40"/>
  <c r="G39"/>
  <c r="N39" s="1"/>
  <c r="G38"/>
  <c r="G37"/>
  <c r="N37" s="1"/>
  <c r="G36"/>
  <c r="G35"/>
  <c r="G34"/>
  <c r="G33"/>
  <c r="G32"/>
  <c r="G31"/>
  <c r="N31" s="1"/>
  <c r="F31" s="1"/>
  <c r="G29"/>
  <c r="G28"/>
  <c r="N28" s="1"/>
  <c r="G27"/>
  <c r="N27"/>
  <c r="G22"/>
  <c r="B22" s="1"/>
  <c r="G19"/>
  <c r="B19" s="1"/>
  <c r="G15"/>
  <c r="G30"/>
  <c r="G26"/>
  <c r="N26" s="1"/>
  <c r="G20"/>
  <c r="G17"/>
  <c r="N17" s="1"/>
  <c r="G16"/>
  <c r="B16" s="1"/>
  <c r="W16" s="1"/>
  <c r="E78"/>
  <c r="G7"/>
  <c r="N7"/>
  <c r="V7" s="1"/>
  <c r="O7"/>
  <c r="N10"/>
  <c r="O10"/>
  <c r="B10" s="1"/>
  <c r="W10" s="1"/>
  <c r="P10"/>
  <c r="Q10"/>
  <c r="R10"/>
  <c r="T10"/>
  <c r="D10" s="1"/>
  <c r="U10"/>
  <c r="E10" s="1"/>
  <c r="G11"/>
  <c r="N11" s="1"/>
  <c r="I11"/>
  <c r="J11"/>
  <c r="L11"/>
  <c r="D11" s="1"/>
  <c r="M11"/>
  <c r="O11"/>
  <c r="P11"/>
  <c r="C11" s="1"/>
  <c r="Q11"/>
  <c r="R11"/>
  <c r="T11"/>
  <c r="U11"/>
  <c r="E11" s="1"/>
  <c r="G12"/>
  <c r="N12" s="1"/>
  <c r="I12"/>
  <c r="J12"/>
  <c r="L12"/>
  <c r="M12"/>
  <c r="O12"/>
  <c r="P12"/>
  <c r="Q12"/>
  <c r="R12"/>
  <c r="T12"/>
  <c r="U12"/>
  <c r="O13"/>
  <c r="B13" s="1"/>
  <c r="W13" s="1"/>
  <c r="P13"/>
  <c r="T13"/>
  <c r="D13"/>
  <c r="U13"/>
  <c r="E13" s="1"/>
  <c r="G14"/>
  <c r="N14" s="1"/>
  <c r="I14"/>
  <c r="J14"/>
  <c r="L14"/>
  <c r="M14"/>
  <c r="E14" s="1"/>
  <c r="O14"/>
  <c r="P14"/>
  <c r="Q14"/>
  <c r="R14"/>
  <c r="T14"/>
  <c r="U14"/>
  <c r="L16"/>
  <c r="D16" s="1"/>
  <c r="M16"/>
  <c r="O16"/>
  <c r="V16" s="1"/>
  <c r="P16"/>
  <c r="T16"/>
  <c r="U16"/>
  <c r="E17"/>
  <c r="I17"/>
  <c r="J17"/>
  <c r="L17"/>
  <c r="D17" s="1"/>
  <c r="M17"/>
  <c r="O17"/>
  <c r="V17" s="1"/>
  <c r="P17"/>
  <c r="C17" s="1"/>
  <c r="T17"/>
  <c r="U17"/>
  <c r="O18"/>
  <c r="B18" s="1"/>
  <c r="W18" s="1"/>
  <c r="P18"/>
  <c r="V18"/>
  <c r="T18"/>
  <c r="D18" s="1"/>
  <c r="U18"/>
  <c r="E18" s="1"/>
  <c r="V19"/>
  <c r="I20"/>
  <c r="J20"/>
  <c r="L20"/>
  <c r="M20"/>
  <c r="E20" s="1"/>
  <c r="O20"/>
  <c r="B20" s="1"/>
  <c r="W20" s="1"/>
  <c r="P20"/>
  <c r="C20" s="1"/>
  <c r="T20"/>
  <c r="D20" s="1"/>
  <c r="U20"/>
  <c r="O21"/>
  <c r="B21" s="1"/>
  <c r="W21" s="1"/>
  <c r="P21"/>
  <c r="T21"/>
  <c r="D21"/>
  <c r="U21"/>
  <c r="E21" s="1"/>
  <c r="E22"/>
  <c r="L24"/>
  <c r="N24" s="1"/>
  <c r="F24" s="1"/>
  <c r="M24"/>
  <c r="E24" s="1"/>
  <c r="O24"/>
  <c r="B24"/>
  <c r="W24" s="1"/>
  <c r="P24"/>
  <c r="V24"/>
  <c r="T24"/>
  <c r="U24"/>
  <c r="O25"/>
  <c r="B25" s="1"/>
  <c r="W25" s="1"/>
  <c r="P25"/>
  <c r="T25"/>
  <c r="D25"/>
  <c r="U25"/>
  <c r="E25" s="1"/>
  <c r="I26"/>
  <c r="J26"/>
  <c r="L26"/>
  <c r="M26"/>
  <c r="E26" s="1"/>
  <c r="O26"/>
  <c r="P26"/>
  <c r="C26" s="1"/>
  <c r="T26"/>
  <c r="U26"/>
  <c r="B27"/>
  <c r="E27"/>
  <c r="C28"/>
  <c r="B29"/>
  <c r="C29"/>
  <c r="D29"/>
  <c r="N29"/>
  <c r="F29" s="1"/>
  <c r="V29"/>
  <c r="B30"/>
  <c r="C30"/>
  <c r="D30"/>
  <c r="E30"/>
  <c r="F30"/>
  <c r="I30"/>
  <c r="J30"/>
  <c r="L30"/>
  <c r="M30"/>
  <c r="N30"/>
  <c r="O30"/>
  <c r="P30"/>
  <c r="Q30"/>
  <c r="R30"/>
  <c r="T30"/>
  <c r="U30"/>
  <c r="V30"/>
  <c r="E32"/>
  <c r="B33"/>
  <c r="B34"/>
  <c r="E34"/>
  <c r="N34"/>
  <c r="E36"/>
  <c r="B38"/>
  <c r="C38"/>
  <c r="E38"/>
  <c r="N38"/>
  <c r="V38"/>
  <c r="F38" s="1"/>
  <c r="E39"/>
  <c r="B40"/>
  <c r="E40"/>
  <c r="C41"/>
  <c r="B42"/>
  <c r="D42"/>
  <c r="E42"/>
  <c r="N42"/>
  <c r="V42"/>
  <c r="F42" s="1"/>
  <c r="B45"/>
  <c r="V45"/>
  <c r="B46"/>
  <c r="C46"/>
  <c r="D46"/>
  <c r="N46"/>
  <c r="E47"/>
  <c r="E48"/>
  <c r="B49"/>
  <c r="B50"/>
  <c r="N50"/>
  <c r="D51"/>
  <c r="B53"/>
  <c r="D54"/>
  <c r="N54"/>
  <c r="F54" s="1"/>
  <c r="E55"/>
  <c r="B56"/>
  <c r="B57"/>
  <c r="C57"/>
  <c r="B58"/>
  <c r="D58"/>
  <c r="E58"/>
  <c r="B61"/>
  <c r="E62"/>
  <c r="N62"/>
  <c r="F62" s="1"/>
  <c r="D63"/>
  <c r="E63"/>
  <c r="B64"/>
  <c r="E64"/>
  <c r="N64"/>
  <c r="C65"/>
  <c r="V65"/>
  <c r="C66"/>
  <c r="V66"/>
  <c r="E67"/>
  <c r="B69"/>
  <c r="V69"/>
  <c r="D70"/>
  <c r="E70"/>
  <c r="V70"/>
  <c r="E71"/>
  <c r="E72"/>
  <c r="B73"/>
  <c r="B74"/>
  <c r="C74"/>
  <c r="D74"/>
  <c r="N74"/>
  <c r="F74" s="1"/>
  <c r="V74"/>
  <c r="B76"/>
  <c r="N76"/>
  <c r="F76" s="1"/>
  <c r="C77"/>
  <c r="V77"/>
  <c r="B79"/>
  <c r="C79"/>
  <c r="C80"/>
  <c r="E80"/>
  <c r="V80"/>
  <c r="B81"/>
  <c r="D81"/>
  <c r="N81"/>
  <c r="D82"/>
  <c r="E82"/>
  <c r="V82"/>
  <c r="D83"/>
  <c r="C84"/>
  <c r="E84"/>
  <c r="V84"/>
  <c r="C85"/>
  <c r="D85"/>
  <c r="N85"/>
  <c r="F85" s="1"/>
  <c r="B86"/>
  <c r="C86"/>
  <c r="E86"/>
  <c r="N86"/>
  <c r="B87"/>
  <c r="C87"/>
  <c r="D87"/>
  <c r="N87"/>
  <c r="E88"/>
  <c r="V88"/>
  <c r="C89"/>
  <c r="B90"/>
  <c r="C90"/>
  <c r="N90"/>
  <c r="F90" s="1"/>
  <c r="V90"/>
  <c r="B91"/>
  <c r="C91"/>
  <c r="N91"/>
  <c r="F91" s="1"/>
  <c r="C92"/>
  <c r="V92"/>
  <c r="B93"/>
  <c r="N93"/>
  <c r="B94"/>
  <c r="C94"/>
  <c r="E94"/>
  <c r="B95"/>
  <c r="D95"/>
  <c r="E95"/>
  <c r="E96"/>
  <c r="V96"/>
  <c r="B97"/>
  <c r="C97"/>
  <c r="D97"/>
  <c r="N97"/>
  <c r="F97" s="1"/>
  <c r="V97"/>
  <c r="B98"/>
  <c r="E98"/>
  <c r="B99"/>
  <c r="C99"/>
  <c r="E99"/>
  <c r="C100"/>
  <c r="E100"/>
  <c r="V100"/>
  <c r="B101"/>
  <c r="C101"/>
  <c r="D101"/>
  <c r="N101"/>
  <c r="F101" s="1"/>
  <c r="V101"/>
  <c r="B102"/>
  <c r="E102"/>
  <c r="C103"/>
  <c r="E103"/>
  <c r="G104"/>
  <c r="M104"/>
  <c r="E104" s="1"/>
  <c r="L104"/>
  <c r="D78"/>
  <c r="O104"/>
  <c r="V56"/>
  <c r="F56"/>
  <c r="F87"/>
  <c r="C18"/>
  <c r="N35"/>
  <c r="C35"/>
  <c r="C43"/>
  <c r="N47"/>
  <c r="C55"/>
  <c r="V43"/>
  <c r="V15"/>
  <c r="V27"/>
  <c r="N100"/>
  <c r="F100"/>
  <c r="N96"/>
  <c r="F96" s="1"/>
  <c r="D94"/>
  <c r="N80"/>
  <c r="F80" s="1"/>
  <c r="C63"/>
  <c r="N60"/>
  <c r="N49"/>
  <c r="N33"/>
  <c r="V23"/>
  <c r="N15"/>
  <c r="F15" s="1"/>
  <c r="B17"/>
  <c r="W17" s="1"/>
  <c r="B32"/>
  <c r="C39"/>
  <c r="V32"/>
  <c r="V35"/>
  <c r="F35" s="1"/>
  <c r="C36"/>
  <c r="V36"/>
  <c r="F36" s="1"/>
  <c r="V39"/>
  <c r="V40"/>
  <c r="V48"/>
  <c r="C60"/>
  <c r="V60"/>
  <c r="P104"/>
  <c r="V75"/>
  <c r="C75"/>
  <c r="C71"/>
  <c r="V67"/>
  <c r="F67" s="1"/>
  <c r="C67"/>
  <c r="N45"/>
  <c r="F45"/>
  <c r="D26"/>
  <c r="B36"/>
  <c r="N36"/>
  <c r="C19"/>
  <c r="C31"/>
  <c r="N51"/>
  <c r="F51" s="1"/>
  <c r="C51"/>
  <c r="N59"/>
  <c r="B31"/>
  <c r="B47"/>
  <c r="B51"/>
  <c r="C52"/>
  <c r="V52"/>
  <c r="V55"/>
  <c r="C56"/>
  <c r="V59"/>
  <c r="F59" s="1"/>
  <c r="V76"/>
  <c r="V72"/>
  <c r="V64"/>
  <c r="F64" s="1"/>
  <c r="B12"/>
  <c r="W12" s="1"/>
  <c r="D14" l="1"/>
  <c r="N22"/>
  <c r="N23"/>
  <c r="F23" s="1"/>
  <c r="B14"/>
  <c r="W14" s="1"/>
  <c r="F49"/>
  <c r="B26"/>
  <c r="W26" s="1"/>
  <c r="B11"/>
  <c r="W11" s="1"/>
  <c r="V10"/>
  <c r="F10" s="1"/>
  <c r="F43"/>
  <c r="F65"/>
  <c r="C13"/>
  <c r="D19"/>
  <c r="F48"/>
  <c r="E19"/>
  <c r="D22"/>
  <c r="E16"/>
  <c r="D12"/>
  <c r="E12"/>
  <c r="C16"/>
  <c r="V12"/>
  <c r="F12" s="1"/>
  <c r="F28"/>
  <c r="F16"/>
  <c r="V13"/>
  <c r="F52"/>
  <c r="F60"/>
  <c r="V26"/>
  <c r="F26" s="1"/>
  <c r="F27"/>
  <c r="F39"/>
  <c r="F69"/>
  <c r="F32"/>
  <c r="F37"/>
  <c r="F22"/>
  <c r="F73"/>
  <c r="F79"/>
  <c r="F17"/>
  <c r="F33"/>
  <c r="F102"/>
  <c r="N104"/>
  <c r="F104" s="1"/>
  <c r="F57"/>
  <c r="V68"/>
  <c r="N19"/>
  <c r="F19" s="1"/>
  <c r="V25"/>
  <c r="F25" s="1"/>
  <c r="C102"/>
  <c r="C48"/>
  <c r="N44"/>
  <c r="V44"/>
  <c r="V98"/>
  <c r="F98" s="1"/>
  <c r="C93"/>
  <c r="N89"/>
  <c r="F89" s="1"/>
  <c r="B83"/>
  <c r="C82"/>
  <c r="C81"/>
  <c r="D79"/>
  <c r="B65"/>
  <c r="C22"/>
  <c r="V21"/>
  <c r="F21" s="1"/>
  <c r="V73"/>
  <c r="N77"/>
  <c r="F77" s="1"/>
  <c r="V47"/>
  <c r="F47" s="1"/>
  <c r="N61"/>
  <c r="F61" s="1"/>
  <c r="B39"/>
  <c r="C32"/>
  <c r="N88"/>
  <c r="F88" s="1"/>
  <c r="N55"/>
  <c r="F55" s="1"/>
  <c r="V78"/>
  <c r="V104" s="1"/>
  <c r="H104"/>
  <c r="C104" s="1"/>
  <c r="B103"/>
  <c r="B85"/>
  <c r="B72"/>
  <c r="N68"/>
  <c r="F68" s="1"/>
  <c r="N66"/>
  <c r="F66" s="1"/>
  <c r="C54"/>
  <c r="B37"/>
  <c r="D24"/>
  <c r="N40"/>
  <c r="F40" s="1"/>
  <c r="C78"/>
  <c r="C58"/>
  <c r="C33"/>
  <c r="D71"/>
  <c r="C21"/>
  <c r="N13"/>
  <c r="F13" s="1"/>
  <c r="B52"/>
  <c r="N84"/>
  <c r="F84" s="1"/>
  <c r="B43"/>
  <c r="D99"/>
  <c r="N70"/>
  <c r="F70" s="1"/>
  <c r="N53"/>
  <c r="F53" s="1"/>
  <c r="V50"/>
  <c r="F50" s="1"/>
  <c r="B41"/>
  <c r="V34"/>
  <c r="F34" s="1"/>
  <c r="B28"/>
  <c r="V11"/>
  <c r="F11" s="1"/>
  <c r="N75"/>
  <c r="F75" s="1"/>
  <c r="V20"/>
  <c r="F20" s="1"/>
  <c r="V14"/>
  <c r="F14" s="1"/>
  <c r="N92"/>
  <c r="F92" s="1"/>
  <c r="F44" l="1"/>
  <c r="F78"/>
</calcChain>
</file>

<file path=xl/comments1.xml><?xml version="1.0" encoding="utf-8"?>
<comments xmlns="http://schemas.openxmlformats.org/spreadsheetml/2006/main">
  <authors>
    <author>Администратор</author>
  </authors>
  <commentList>
    <comment ref="A2" authorId="0">
      <text>
        <r>
          <rPr>
            <b/>
            <sz val="8"/>
            <color indexed="81"/>
            <rFont val="Tahoma"/>
            <family val="2"/>
            <charset val="204"/>
          </rPr>
          <t>Администратор: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<sst xmlns="http://schemas.openxmlformats.org/spreadsheetml/2006/main" count="124" uniqueCount="117">
  <si>
    <t>Назва адміністративно-територіальних одиниць</t>
  </si>
  <si>
    <t>Інформація</t>
  </si>
  <si>
    <t xml:space="preserve"> в тому числі</t>
  </si>
  <si>
    <t xml:space="preserve">Загальний фонд </t>
  </si>
  <si>
    <t>Спеціальний фонд</t>
  </si>
  <si>
    <t>% ставка</t>
  </si>
  <si>
    <t>Термін розміщен-ня</t>
  </si>
  <si>
    <t>ВСЬОГО    (загальнтй + спеціальний)</t>
  </si>
  <si>
    <t xml:space="preserve">    </t>
  </si>
  <si>
    <t xml:space="preserve">Сума отриманих доходів </t>
  </si>
  <si>
    <t>Сума отриманих доходів</t>
  </si>
  <si>
    <t>тис.грн.</t>
  </si>
  <si>
    <t>Зведений бюджет Городоцького району</t>
  </si>
  <si>
    <t>Зведений бюджет Мостиського.району</t>
  </si>
  <si>
    <t>Зведений бюджет міста Стрия</t>
  </si>
  <si>
    <t>Обласний бюджет Львівської області</t>
  </si>
  <si>
    <t>Разом по бюджету Львівської області</t>
  </si>
  <si>
    <t>Зведений бюджет міста Борислава</t>
  </si>
  <si>
    <t>Зведений бюджет міста Червонограда</t>
  </si>
  <si>
    <t>Зведений бюджет Самбірського району</t>
  </si>
  <si>
    <t>Зведений бюджет Миколаївського.району</t>
  </si>
  <si>
    <t>Зведений бюджет міста Трускавця</t>
  </si>
  <si>
    <t>х</t>
  </si>
  <si>
    <t>Зведений бюджет Золочівського.району</t>
  </si>
  <si>
    <t>Зведений бюджет Старосамбірського району</t>
  </si>
  <si>
    <t>Зведений бюджет Жовківський.району</t>
  </si>
  <si>
    <t>Зведений бюджет міста Новий Розділ</t>
  </si>
  <si>
    <t>Термін розміщен-ня (міс.)</t>
  </si>
  <si>
    <t>Зведений бюджет Cтрийського району</t>
  </si>
  <si>
    <t>Зведений бюджет Червоноградського  району</t>
  </si>
  <si>
    <t>Бюджет Бісковицької сільської територіальної громади</t>
  </si>
  <si>
    <t xml:space="preserve">Бюджет Гніздичівської селищної територіальної громади </t>
  </si>
  <si>
    <t>Бюджет Заболотцівської сільської територіальної громади</t>
  </si>
  <si>
    <t>Бюджет Новокалинівської міської територіальної громади</t>
  </si>
  <si>
    <t>Бюджет Тростянецької сільської територіальної громади</t>
  </si>
  <si>
    <t>Бюджет Ходорівської міської територіальної громади</t>
  </si>
  <si>
    <t>Бюджет Мостиської міської територіальної громади</t>
  </si>
  <si>
    <t>Бюджет Судововишнянської міської територіальної громади</t>
  </si>
  <si>
    <t>Бюджет Давидівської сільської територіальної громади</t>
  </si>
  <si>
    <t>Бюджет Жовтанецької сільської територіальної громади</t>
  </si>
  <si>
    <t xml:space="preserve">Бюджет Шегинівської сільської територіальної громади </t>
  </si>
  <si>
    <t>Бюджет Великолюбінської селищної територіальної громади</t>
  </si>
  <si>
    <t>Бюджет Розвадівської сільської територіальної громади</t>
  </si>
  <si>
    <t>Бюджет Підберізцівської сільської територіальної громади</t>
  </si>
  <si>
    <t>Бюджет Солонківської сільської територіальної громади</t>
  </si>
  <si>
    <t>Бюджет Щирецької селищної територіальної громади</t>
  </si>
  <si>
    <t>Бюджет Рудківської міської територіальної громади</t>
  </si>
  <si>
    <t>Бюджет Славської селищної територіальної громади</t>
  </si>
  <si>
    <t>Бюджет Великомостівської міської територіальної громади</t>
  </si>
  <si>
    <t>Бюджет Кам’янка-Бузької міської територіальної громади</t>
  </si>
  <si>
    <t xml:space="preserve">Бюджет Мурованської сільської територіальної громади </t>
  </si>
  <si>
    <t>Бюджет Бібрської міської територіальної громади</t>
  </si>
  <si>
    <t>Бюджет Зимноводівської сільської територіальної громади</t>
  </si>
  <si>
    <t>Бюджет Лопатинської селищної територіальної громади</t>
  </si>
  <si>
    <t>Бюджет Меденицької селищної територіальної громади</t>
  </si>
  <si>
    <t>Бюджет Радехівської міської територіальної громади</t>
  </si>
  <si>
    <t>Бюджет Белзької міської територіальної громади</t>
  </si>
  <si>
    <t>Бюджет Боринської селищної територіальної громади</t>
  </si>
  <si>
    <t xml:space="preserve">Бюджет Бориславської міської територіальної громади </t>
  </si>
  <si>
    <t>Бюджет Бродівської міської територіальної громади</t>
  </si>
  <si>
    <t xml:space="preserve">Бюджет Буської міської територіальної громади </t>
  </si>
  <si>
    <t xml:space="preserve">Бюджет Глинянської міської територіальної громади </t>
  </si>
  <si>
    <t xml:space="preserve">Бюджет Городоцької міської територіальної громади </t>
  </si>
  <si>
    <t>Бюджет Грабовецько-Дулібівської сільської територіальної громади</t>
  </si>
  <si>
    <t xml:space="preserve">Бюджет Добромильської міської територіальної громади </t>
  </si>
  <si>
    <t xml:space="preserve">Бюджет Добросинсько-Магерівської селищної територіальної громади </t>
  </si>
  <si>
    <t xml:space="preserve">Бюджет Добротвірської селищної територіальної громади </t>
  </si>
  <si>
    <t xml:space="preserve">Бюджет Дрогобицької міської територіальної громади </t>
  </si>
  <si>
    <t xml:space="preserve">Бюджет Жидачівської міської територіальної громади </t>
  </si>
  <si>
    <t xml:space="preserve">Бюджет Жовківської міської територіальної громади </t>
  </si>
  <si>
    <t xml:space="preserve">Бюджет Журавненської селищної територіальної громади </t>
  </si>
  <si>
    <t xml:space="preserve">Бюджет Золочівської міської територіальної громади </t>
  </si>
  <si>
    <t>Бюджет Івано-Франківської селищної територіальної громади</t>
  </si>
  <si>
    <t>Бюджет Козівської сільської територіальної громади</t>
  </si>
  <si>
    <t xml:space="preserve">Бюджет Комарнівської міської територіальної громади </t>
  </si>
  <si>
    <t xml:space="preserve">Бюджет Красненської селищної територіальної громади </t>
  </si>
  <si>
    <t xml:space="preserve">Бюджет Куликівської селищної територіальної громади </t>
  </si>
  <si>
    <t>Бюджет Львівської міської територіальної громади</t>
  </si>
  <si>
    <t xml:space="preserve">Бюджет Миколаївської міської територіальної громади </t>
  </si>
  <si>
    <t>Бюджет Моршинської міської територіальної громади</t>
  </si>
  <si>
    <t>Бюджет Новороздільської міської територіальної громади</t>
  </si>
  <si>
    <t>Бюджет Новояворівської міської територіальної громади</t>
  </si>
  <si>
    <t>Бюджет Новояричівської селищної територіальної громади</t>
  </si>
  <si>
    <t xml:space="preserve">Бюджет Оброшинської сільської територіальної громади </t>
  </si>
  <si>
    <t>Бюджет Перемишлянської міської територіальної громади</t>
  </si>
  <si>
    <t>Бюджет Підкамінської селищної територіальної громади</t>
  </si>
  <si>
    <t xml:space="preserve">Бюджет Поморянської селищної територіальної громади </t>
  </si>
  <si>
    <t>Бюджет Пустомитівської міської територіальної громади</t>
  </si>
  <si>
    <t xml:space="preserve">Бюджет Рава-Руської міської територіальної громади </t>
  </si>
  <si>
    <t>Бюджет Ралівської сільської територіальної громади</t>
  </si>
  <si>
    <t>Бюджет Самбірської міської територіальної громади</t>
  </si>
  <si>
    <t>Бюджет Сколівської міської територіальної громади</t>
  </si>
  <si>
    <t>Бюджет Сокальської міської територіальної громади</t>
  </si>
  <si>
    <t xml:space="preserve">Бюджет Сокільницької сільської територіальної громади </t>
  </si>
  <si>
    <t>Бюджет Старосамбірської міської територіальної громади</t>
  </si>
  <si>
    <t>Бюджет Стрийської міської територіальної громади</t>
  </si>
  <si>
    <t>Бюджет Стрілківської сільської територіальної громади</t>
  </si>
  <si>
    <t xml:space="preserve">Бюджет Східницької селищної територіальної громади </t>
  </si>
  <si>
    <t xml:space="preserve">Бюджет Трускавецької міської територіальної громади </t>
  </si>
  <si>
    <t>Бюджет Турківської міської територіальної громади</t>
  </si>
  <si>
    <t>Бюджет Хирівської міської територіальної громади</t>
  </si>
  <si>
    <t>Бюджет Червоноградської міської територіальної громади</t>
  </si>
  <si>
    <t>Бюджет Яворівської міської територіальної громади</t>
  </si>
  <si>
    <t>Бюджет Дрогобицького району</t>
  </si>
  <si>
    <t>Бюджет Золочівського .району</t>
  </si>
  <si>
    <t>Бюджет Самбірського .району</t>
  </si>
  <si>
    <t>Бюджет Стрийськогго .району</t>
  </si>
  <si>
    <t>Бюджет Яворівського  району</t>
  </si>
  <si>
    <t>Бюджет Львівського  району</t>
  </si>
  <si>
    <t>Найменування банку</t>
  </si>
  <si>
    <t>Погашено з поч. року</t>
  </si>
  <si>
    <t>щодо придбання облігацій внутрішньої державної позики місцевими бюджетами Львівській області</t>
  </si>
  <si>
    <t>Придбано з поч. року</t>
  </si>
  <si>
    <t>Залишок придбаних ОВДП станом на 01.01.24</t>
  </si>
  <si>
    <t>до 13.03.2024</t>
  </si>
  <si>
    <t xml:space="preserve">станом на 01.06.2024 року </t>
  </si>
  <si>
    <t>Залишок придбаних ОВДП станом на 01.06.2024</t>
  </si>
</sst>
</file>

<file path=xl/styles.xml><?xml version="1.0" encoding="utf-8"?>
<styleSheet xmlns="http://schemas.openxmlformats.org/spreadsheetml/2006/main">
  <numFmts count="2">
    <numFmt numFmtId="191" formatCode="#,##0.0"/>
    <numFmt numFmtId="197" formatCode="0.0%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b/>
      <sz val="17"/>
      <name val="Times New Roman"/>
      <family val="1"/>
      <charset val="204"/>
    </font>
    <font>
      <sz val="17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6"/>
        <bgColor indexed="26"/>
      </patternFill>
    </fill>
    <fill>
      <patternFill patternType="gray0625">
        <fgColor indexed="9"/>
        <bgColor indexed="26"/>
      </patternFill>
    </fill>
    <fill>
      <patternFill patternType="gray0625">
        <fgColor indexed="9"/>
        <bgColor indexed="43"/>
      </patternFill>
    </fill>
    <fill>
      <patternFill patternType="solid">
        <fgColor indexed="42"/>
        <bgColor indexed="9"/>
      </patternFill>
    </fill>
    <fill>
      <patternFill patternType="solid">
        <fgColor indexed="43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9"/>
      </patternFill>
    </fill>
    <fill>
      <patternFill patternType="solid">
        <fgColor indexed="43"/>
        <bgColor indexed="64"/>
      </patternFill>
    </fill>
    <fill>
      <patternFill patternType="gray0625">
        <fgColor indexed="9"/>
        <bgColor indexed="41"/>
      </patternFill>
    </fill>
    <fill>
      <patternFill patternType="solid">
        <fgColor indexed="41"/>
        <bgColor indexed="64"/>
      </patternFill>
    </fill>
    <fill>
      <patternFill patternType="gray0625">
        <fgColor indexed="26"/>
        <bgColor indexed="26"/>
      </patternFill>
    </fill>
    <fill>
      <patternFill patternType="gray0625">
        <fgColor indexed="26"/>
        <bgColor indexed="43"/>
      </patternFill>
    </fill>
    <fill>
      <patternFill patternType="solid">
        <fgColor indexed="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</cellStyleXfs>
  <cellXfs count="117">
    <xf numFmtId="0" fontId="0" fillId="0" borderId="0" xfId="0"/>
    <xf numFmtId="0" fontId="9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Border="1"/>
    <xf numFmtId="191" fontId="4" fillId="0" borderId="0" xfId="0" applyNumberFormat="1" applyFont="1"/>
    <xf numFmtId="191" fontId="5" fillId="0" borderId="0" xfId="0" applyNumberFormat="1" applyFont="1" applyFill="1" applyBorder="1"/>
    <xf numFmtId="0" fontId="6" fillId="0" borderId="0" xfId="0" applyFont="1" applyFill="1" applyBorder="1"/>
    <xf numFmtId="0" fontId="4" fillId="0" borderId="0" xfId="0" applyFont="1" applyFill="1" applyBorder="1"/>
    <xf numFmtId="0" fontId="4" fillId="0" borderId="0" xfId="0" applyFont="1" applyBorder="1"/>
    <xf numFmtId="191" fontId="4" fillId="0" borderId="2" xfId="2" applyNumberFormat="1" applyFont="1" applyFill="1" applyBorder="1" applyAlignment="1">
      <alignment horizontal="left" vertical="center" wrapText="1"/>
    </xf>
    <xf numFmtId="191" fontId="9" fillId="3" borderId="3" xfId="3" applyNumberFormat="1" applyFont="1" applyFill="1" applyBorder="1" applyAlignment="1">
      <alignment horizontal="right" wrapText="1"/>
    </xf>
    <xf numFmtId="191" fontId="9" fillId="3" borderId="1" xfId="3" applyNumberFormat="1" applyFont="1" applyFill="1" applyBorder="1" applyAlignment="1">
      <alignment horizontal="right" wrapText="1"/>
    </xf>
    <xf numFmtId="191" fontId="9" fillId="4" borderId="1" xfId="3" applyNumberFormat="1" applyFont="1" applyFill="1" applyBorder="1" applyAlignment="1">
      <alignment horizontal="right" wrapText="1"/>
    </xf>
    <xf numFmtId="191" fontId="9" fillId="5" borderId="1" xfId="3" applyNumberFormat="1" applyFont="1" applyFill="1" applyBorder="1" applyAlignment="1">
      <alignment horizontal="right" wrapText="1"/>
    </xf>
    <xf numFmtId="191" fontId="9" fillId="5" borderId="4" xfId="3" applyNumberFormat="1" applyFont="1" applyFill="1" applyBorder="1" applyAlignment="1">
      <alignment horizontal="right" wrapText="1"/>
    </xf>
    <xf numFmtId="191" fontId="9" fillId="3" borderId="5" xfId="3" applyNumberFormat="1" applyFont="1" applyFill="1" applyBorder="1" applyAlignment="1">
      <alignment horizontal="right" wrapText="1"/>
    </xf>
    <xf numFmtId="191" fontId="9" fillId="3" borderId="6" xfId="3" applyNumberFormat="1" applyFont="1" applyFill="1" applyBorder="1" applyAlignment="1">
      <alignment horizontal="right" wrapText="1"/>
    </xf>
    <xf numFmtId="191" fontId="9" fillId="4" borderId="6" xfId="3" applyNumberFormat="1" applyFont="1" applyFill="1" applyBorder="1" applyAlignment="1">
      <alignment horizontal="right" wrapText="1"/>
    </xf>
    <xf numFmtId="191" fontId="9" fillId="5" borderId="6" xfId="3" applyNumberFormat="1" applyFont="1" applyFill="1" applyBorder="1" applyAlignment="1">
      <alignment horizontal="right" wrapText="1"/>
    </xf>
    <xf numFmtId="191" fontId="9" fillId="5" borderId="7" xfId="3" applyNumberFormat="1" applyFont="1" applyFill="1" applyBorder="1" applyAlignment="1">
      <alignment horizontal="right" wrapText="1"/>
    </xf>
    <xf numFmtId="191" fontId="4" fillId="0" borderId="8" xfId="2" applyNumberFormat="1" applyFont="1" applyFill="1" applyBorder="1" applyAlignment="1">
      <alignment horizontal="left" vertical="center" wrapText="1"/>
    </xf>
    <xf numFmtId="0" fontId="11" fillId="0" borderId="0" xfId="0" applyFont="1"/>
    <xf numFmtId="49" fontId="9" fillId="5" borderId="1" xfId="3" applyNumberFormat="1" applyFont="1" applyFill="1" applyBorder="1" applyAlignment="1">
      <alignment horizontal="right" wrapText="1"/>
    </xf>
    <xf numFmtId="197" fontId="9" fillId="4" borderId="6" xfId="3" applyNumberFormat="1" applyFont="1" applyFill="1" applyBorder="1" applyAlignment="1">
      <alignment horizontal="right" wrapText="1"/>
    </xf>
    <xf numFmtId="191" fontId="11" fillId="0" borderId="8" xfId="2" applyNumberFormat="1" applyFont="1" applyFill="1" applyBorder="1" applyAlignment="1">
      <alignment horizontal="left" vertical="center" wrapText="1"/>
    </xf>
    <xf numFmtId="191" fontId="11" fillId="0" borderId="1" xfId="2" applyNumberFormat="1" applyFont="1" applyFill="1" applyBorder="1" applyAlignment="1">
      <alignment horizontal="left" vertical="center" wrapText="1"/>
    </xf>
    <xf numFmtId="191" fontId="9" fillId="3" borderId="9" xfId="3" applyNumberFormat="1" applyFont="1" applyFill="1" applyBorder="1" applyAlignment="1">
      <alignment horizontal="right" wrapText="1"/>
    </xf>
    <xf numFmtId="191" fontId="9" fillId="3" borderId="10" xfId="3" applyNumberFormat="1" applyFont="1" applyFill="1" applyBorder="1" applyAlignment="1">
      <alignment horizontal="right" wrapText="1"/>
    </xf>
    <xf numFmtId="191" fontId="9" fillId="4" borderId="10" xfId="3" applyNumberFormat="1" applyFont="1" applyFill="1" applyBorder="1" applyAlignment="1">
      <alignment horizontal="right" wrapText="1"/>
    </xf>
    <xf numFmtId="191" fontId="9" fillId="5" borderId="10" xfId="3" applyNumberFormat="1" applyFont="1" applyFill="1" applyBorder="1" applyAlignment="1">
      <alignment horizontal="right" wrapText="1"/>
    </xf>
    <xf numFmtId="191" fontId="9" fillId="5" borderId="11" xfId="3" applyNumberFormat="1" applyFont="1" applyFill="1" applyBorder="1" applyAlignment="1">
      <alignment horizontal="right" wrapText="1"/>
    </xf>
    <xf numFmtId="191" fontId="9" fillId="3" borderId="12" xfId="3" applyNumberFormat="1" applyFont="1" applyFill="1" applyBorder="1" applyAlignment="1">
      <alignment horizontal="right" wrapText="1"/>
    </xf>
    <xf numFmtId="191" fontId="9" fillId="3" borderId="13" xfId="3" applyNumberFormat="1" applyFont="1" applyFill="1" applyBorder="1" applyAlignment="1">
      <alignment horizontal="right" wrapText="1"/>
    </xf>
    <xf numFmtId="191" fontId="9" fillId="4" borderId="13" xfId="3" applyNumberFormat="1" applyFont="1" applyFill="1" applyBorder="1" applyAlignment="1">
      <alignment horizontal="right" wrapText="1"/>
    </xf>
    <xf numFmtId="191" fontId="9" fillId="5" borderId="13" xfId="3" applyNumberFormat="1" applyFont="1" applyFill="1" applyBorder="1" applyAlignment="1">
      <alignment horizontal="right" wrapText="1"/>
    </xf>
    <xf numFmtId="191" fontId="9" fillId="5" borderId="14" xfId="3" applyNumberFormat="1" applyFont="1" applyFill="1" applyBorder="1" applyAlignment="1">
      <alignment horizontal="right" wrapText="1"/>
    </xf>
    <xf numFmtId="191" fontId="4" fillId="0" borderId="15" xfId="2" applyNumberFormat="1" applyFont="1" applyFill="1" applyBorder="1" applyAlignment="1">
      <alignment horizontal="left" vertical="center" wrapText="1"/>
    </xf>
    <xf numFmtId="191" fontId="11" fillId="0" borderId="16" xfId="2" applyNumberFormat="1" applyFont="1" applyFill="1" applyBorder="1" applyAlignment="1">
      <alignment horizontal="left" vertical="center" wrapText="1"/>
    </xf>
    <xf numFmtId="191" fontId="4" fillId="0" borderId="1" xfId="2" applyNumberFormat="1" applyFont="1" applyFill="1" applyBorder="1" applyAlignment="1">
      <alignment horizontal="left" vertical="center" wrapText="1"/>
    </xf>
    <xf numFmtId="49" fontId="9" fillId="6" borderId="1" xfId="3" applyNumberFormat="1" applyFont="1" applyFill="1" applyBorder="1" applyAlignment="1">
      <alignment horizontal="right" wrapText="1"/>
    </xf>
    <xf numFmtId="3" fontId="9" fillId="5" borderId="1" xfId="3" applyNumberFormat="1" applyFont="1" applyFill="1" applyBorder="1" applyAlignment="1">
      <alignment horizontal="right" wrapText="1"/>
    </xf>
    <xf numFmtId="3" fontId="9" fillId="6" borderId="1" xfId="3" applyNumberFormat="1" applyFont="1" applyFill="1" applyBorder="1" applyAlignment="1">
      <alignment horizontal="right" wrapText="1"/>
    </xf>
    <xf numFmtId="191" fontId="4" fillId="0" borderId="16" xfId="2" applyNumberFormat="1" applyFont="1" applyFill="1" applyBorder="1" applyAlignment="1">
      <alignment horizontal="left" vertical="center" wrapText="1"/>
    </xf>
    <xf numFmtId="4" fontId="4" fillId="0" borderId="1" xfId="2" applyNumberFormat="1" applyFont="1" applyFill="1" applyBorder="1" applyAlignment="1">
      <alignment horizontal="left" vertical="center" wrapText="1"/>
    </xf>
    <xf numFmtId="0" fontId="10" fillId="0" borderId="0" xfId="0" applyFont="1" applyBorder="1" applyAlignment="1"/>
    <xf numFmtId="0" fontId="4" fillId="7" borderId="1" xfId="1" applyFont="1" applyFill="1" applyBorder="1" applyAlignment="1">
      <alignment horizontal="left" vertical="center" wrapText="1"/>
    </xf>
    <xf numFmtId="191" fontId="4" fillId="7" borderId="1" xfId="0" applyNumberFormat="1" applyFont="1" applyFill="1" applyBorder="1" applyAlignment="1">
      <alignment horizontal="left" vertical="center" wrapText="1"/>
    </xf>
    <xf numFmtId="1" fontId="4" fillId="7" borderId="1" xfId="4" applyNumberFormat="1" applyFont="1" applyFill="1" applyBorder="1" applyAlignment="1">
      <alignment horizontal="left" vertical="center" wrapText="1"/>
    </xf>
    <xf numFmtId="4" fontId="10" fillId="3" borderId="1" xfId="3" applyNumberFormat="1" applyFont="1" applyFill="1" applyBorder="1" applyAlignment="1">
      <alignment horizontal="right" wrapText="1"/>
    </xf>
    <xf numFmtId="4" fontId="10" fillId="0" borderId="1" xfId="3" applyNumberFormat="1" applyFont="1" applyFill="1" applyBorder="1" applyAlignment="1">
      <alignment horizontal="right" wrapText="1"/>
    </xf>
    <xf numFmtId="4" fontId="10" fillId="4" borderId="1" xfId="3" applyNumberFormat="1" applyFont="1" applyFill="1" applyBorder="1" applyAlignment="1">
      <alignment horizontal="right" wrapText="1"/>
    </xf>
    <xf numFmtId="4" fontId="10" fillId="8" borderId="1" xfId="3" applyNumberFormat="1" applyFont="1" applyFill="1" applyBorder="1" applyAlignment="1">
      <alignment horizontal="right" wrapText="1"/>
    </xf>
    <xf numFmtId="4" fontId="4" fillId="9" borderId="1" xfId="1" applyNumberFormat="1" applyFont="1" applyFill="1" applyBorder="1" applyAlignment="1">
      <alignment horizontal="right" vertical="center" wrapText="1"/>
    </xf>
    <xf numFmtId="4" fontId="4" fillId="9" borderId="1" xfId="1" applyNumberFormat="1" applyFont="1" applyFill="1" applyBorder="1" applyAlignment="1">
      <alignment vertical="center" wrapText="1"/>
    </xf>
    <xf numFmtId="4" fontId="4" fillId="9" borderId="1" xfId="0" applyNumberFormat="1" applyFont="1" applyFill="1" applyBorder="1" applyAlignment="1">
      <alignment vertical="center" wrapText="1"/>
    </xf>
    <xf numFmtId="4" fontId="4" fillId="9" borderId="1" xfId="4" applyNumberFormat="1" applyFont="1" applyFill="1" applyBorder="1" applyAlignment="1">
      <alignment vertical="center" wrapText="1"/>
    </xf>
    <xf numFmtId="4" fontId="4" fillId="4" borderId="10" xfId="3" applyNumberFormat="1" applyFont="1" applyFill="1" applyBorder="1" applyAlignment="1">
      <alignment wrapText="1"/>
    </xf>
    <xf numFmtId="4" fontId="4" fillId="4" borderId="1" xfId="3" applyNumberFormat="1" applyFont="1" applyFill="1" applyBorder="1" applyAlignment="1">
      <alignment wrapText="1"/>
    </xf>
    <xf numFmtId="4" fontId="4" fillId="8" borderId="1" xfId="3" applyNumberFormat="1" applyFont="1" applyFill="1" applyBorder="1" applyAlignment="1">
      <alignment horizontal="right" wrapText="1"/>
    </xf>
    <xf numFmtId="4" fontId="4" fillId="8" borderId="10" xfId="3" applyNumberFormat="1" applyFont="1" applyFill="1" applyBorder="1" applyAlignment="1">
      <alignment horizontal="right" wrapText="1"/>
    </xf>
    <xf numFmtId="4" fontId="4" fillId="10" borderId="10" xfId="3" applyNumberFormat="1" applyFont="1" applyFill="1" applyBorder="1" applyAlignment="1">
      <alignment horizontal="right" wrapText="1"/>
    </xf>
    <xf numFmtId="4" fontId="4" fillId="11" borderId="1" xfId="1" applyNumberFormat="1" applyFont="1" applyFill="1" applyBorder="1" applyAlignment="1">
      <alignment horizontal="right" vertical="center" wrapText="1"/>
    </xf>
    <xf numFmtId="4" fontId="4" fillId="11" borderId="1" xfId="0" applyNumberFormat="1" applyFont="1" applyFill="1" applyBorder="1" applyAlignment="1">
      <alignment horizontal="right" vertical="center" wrapText="1"/>
    </xf>
    <xf numFmtId="4" fontId="4" fillId="11" borderId="1" xfId="4" applyNumberFormat="1" applyFont="1" applyFill="1" applyBorder="1" applyAlignment="1">
      <alignment horizontal="right" vertical="center" wrapText="1"/>
    </xf>
    <xf numFmtId="0" fontId="4" fillId="8" borderId="1" xfId="3" applyNumberFormat="1" applyFont="1" applyFill="1" applyBorder="1" applyAlignment="1">
      <alignment horizontal="right" wrapText="1"/>
    </xf>
    <xf numFmtId="0" fontId="4" fillId="8" borderId="10" xfId="3" applyNumberFormat="1" applyFont="1" applyFill="1" applyBorder="1" applyAlignment="1">
      <alignment horizontal="right" wrapText="1"/>
    </xf>
    <xf numFmtId="0" fontId="4" fillId="10" borderId="10" xfId="3" applyNumberFormat="1" applyFont="1" applyFill="1" applyBorder="1" applyAlignment="1">
      <alignment horizontal="right" wrapText="1"/>
    </xf>
    <xf numFmtId="0" fontId="4" fillId="11" borderId="1" xfId="1" applyNumberFormat="1" applyFont="1" applyFill="1" applyBorder="1" applyAlignment="1">
      <alignment horizontal="right" vertical="center" wrapText="1"/>
    </xf>
    <xf numFmtId="0" fontId="4" fillId="11" borderId="1" xfId="0" applyNumberFormat="1" applyFont="1" applyFill="1" applyBorder="1" applyAlignment="1">
      <alignment horizontal="right" vertical="center" wrapText="1"/>
    </xf>
    <xf numFmtId="0" fontId="4" fillId="11" borderId="1" xfId="4" applyNumberFormat="1" applyFont="1" applyFill="1" applyBorder="1" applyAlignment="1">
      <alignment horizontal="right" vertical="center" wrapText="1"/>
    </xf>
    <xf numFmtId="49" fontId="4" fillId="8" borderId="1" xfId="3" applyNumberFormat="1" applyFont="1" applyFill="1" applyBorder="1" applyAlignment="1">
      <alignment horizontal="right" wrapText="1"/>
    </xf>
    <xf numFmtId="49" fontId="4" fillId="8" borderId="10" xfId="3" applyNumberFormat="1" applyFont="1" applyFill="1" applyBorder="1" applyAlignment="1">
      <alignment horizontal="right" wrapText="1"/>
    </xf>
    <xf numFmtId="49" fontId="4" fillId="10" borderId="10" xfId="3" applyNumberFormat="1" applyFont="1" applyFill="1" applyBorder="1" applyAlignment="1">
      <alignment horizontal="right" wrapText="1"/>
    </xf>
    <xf numFmtId="49" fontId="4" fillId="11" borderId="1" xfId="1" applyNumberFormat="1" applyFont="1" applyFill="1" applyBorder="1" applyAlignment="1">
      <alignment horizontal="right" vertical="center" wrapText="1"/>
    </xf>
    <xf numFmtId="49" fontId="4" fillId="11" borderId="1" xfId="0" applyNumberFormat="1" applyFont="1" applyFill="1" applyBorder="1" applyAlignment="1">
      <alignment horizontal="right" vertical="center" wrapText="1"/>
    </xf>
    <xf numFmtId="49" fontId="4" fillId="11" borderId="1" xfId="4" applyNumberFormat="1" applyFont="1" applyFill="1" applyBorder="1" applyAlignment="1">
      <alignment horizontal="right" vertical="center" wrapText="1"/>
    </xf>
    <xf numFmtId="0" fontId="4" fillId="0" borderId="0" xfId="0" applyNumberFormat="1" applyFont="1"/>
    <xf numFmtId="0" fontId="4" fillId="4" borderId="10" xfId="3" applyNumberFormat="1" applyFont="1" applyFill="1" applyBorder="1" applyAlignment="1">
      <alignment wrapText="1"/>
    </xf>
    <xf numFmtId="0" fontId="4" fillId="4" borderId="1" xfId="3" applyNumberFormat="1" applyFont="1" applyFill="1" applyBorder="1" applyAlignment="1">
      <alignment wrapText="1"/>
    </xf>
    <xf numFmtId="0" fontId="4" fillId="9" borderId="1" xfId="1" applyNumberFormat="1" applyFont="1" applyFill="1" applyBorder="1" applyAlignment="1">
      <alignment vertical="center" wrapText="1"/>
    </xf>
    <xf numFmtId="0" fontId="4" fillId="9" borderId="1" xfId="0" applyNumberFormat="1" applyFont="1" applyFill="1" applyBorder="1" applyAlignment="1">
      <alignment vertical="center" wrapText="1"/>
    </xf>
    <xf numFmtId="0" fontId="4" fillId="9" borderId="1" xfId="4" applyNumberFormat="1" applyFont="1" applyFill="1" applyBorder="1" applyAlignment="1">
      <alignment vertical="center" wrapText="1"/>
    </xf>
    <xf numFmtId="0" fontId="9" fillId="12" borderId="1" xfId="0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center" vertical="center" wrapText="1"/>
    </xf>
    <xf numFmtId="0" fontId="9" fillId="4" borderId="1" xfId="3" applyFont="1" applyFill="1" applyBorder="1" applyAlignment="1">
      <alignment horizontal="center" vertical="center" wrapText="1"/>
    </xf>
    <xf numFmtId="0" fontId="9" fillId="4" borderId="1" xfId="3" applyNumberFormat="1" applyFont="1" applyFill="1" applyBorder="1" applyAlignment="1">
      <alignment horizontal="center" vertical="center" wrapText="1"/>
    </xf>
    <xf numFmtId="0" fontId="9" fillId="8" borderId="1" xfId="3" applyFont="1" applyFill="1" applyBorder="1" applyAlignment="1">
      <alignment horizontal="center" vertical="center" wrapText="1"/>
    </xf>
    <xf numFmtId="0" fontId="9" fillId="10" borderId="1" xfId="3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9" borderId="1" xfId="0" applyNumberFormat="1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191" fontId="12" fillId="0" borderId="1" xfId="2" applyNumberFormat="1" applyFont="1" applyFill="1" applyBorder="1" applyAlignment="1">
      <alignment horizontal="center" vertical="center" wrapText="1"/>
    </xf>
    <xf numFmtId="0" fontId="12" fillId="7" borderId="1" xfId="1" applyFont="1" applyFill="1" applyBorder="1" applyAlignment="1">
      <alignment horizontal="center" vertical="center" wrapText="1"/>
    </xf>
    <xf numFmtId="191" fontId="9" fillId="14" borderId="1" xfId="2" applyNumberFormat="1" applyFont="1" applyFill="1" applyBorder="1" applyAlignment="1">
      <alignment horizontal="center" vertical="center" wrapText="1"/>
    </xf>
    <xf numFmtId="4" fontId="13" fillId="3" borderId="1" xfId="3" applyNumberFormat="1" applyFont="1" applyFill="1" applyBorder="1" applyAlignment="1">
      <alignment horizontal="center" vertical="center" wrapText="1"/>
    </xf>
    <xf numFmtId="4" fontId="13" fillId="0" borderId="1" xfId="3" applyNumberFormat="1" applyFont="1" applyFill="1" applyBorder="1" applyAlignment="1">
      <alignment horizontal="center" vertical="center" wrapText="1"/>
    </xf>
    <xf numFmtId="4" fontId="14" fillId="9" borderId="1" xfId="1" applyNumberFormat="1" applyFont="1" applyFill="1" applyBorder="1" applyAlignment="1">
      <alignment horizontal="center" vertical="center" wrapText="1"/>
    </xf>
    <xf numFmtId="0" fontId="14" fillId="9" borderId="1" xfId="1" applyNumberFormat="1" applyFont="1" applyFill="1" applyBorder="1" applyAlignment="1">
      <alignment horizontal="center" vertical="center" wrapText="1"/>
    </xf>
    <xf numFmtId="4" fontId="13" fillId="4" borderId="1" xfId="3" applyNumberFormat="1" applyFont="1" applyFill="1" applyBorder="1" applyAlignment="1">
      <alignment horizontal="center" vertical="center" wrapText="1"/>
    </xf>
    <xf numFmtId="4" fontId="14" fillId="8" borderId="1" xfId="3" applyNumberFormat="1" applyFont="1" applyFill="1" applyBorder="1" applyAlignment="1">
      <alignment horizontal="center" vertical="center" wrapText="1"/>
    </xf>
    <xf numFmtId="0" fontId="14" fillId="8" borderId="1" xfId="3" applyNumberFormat="1" applyFont="1" applyFill="1" applyBorder="1" applyAlignment="1">
      <alignment horizontal="center" vertical="center" wrapText="1"/>
    </xf>
    <xf numFmtId="49" fontId="14" fillId="8" borderId="1" xfId="3" applyNumberFormat="1" applyFont="1" applyFill="1" applyBorder="1" applyAlignment="1">
      <alignment horizontal="center" vertical="center" wrapText="1"/>
    </xf>
    <xf numFmtId="4" fontId="13" fillId="8" borderId="1" xfId="3" applyNumberFormat="1" applyFont="1" applyFill="1" applyBorder="1" applyAlignment="1">
      <alignment horizontal="center" vertical="center" wrapText="1"/>
    </xf>
    <xf numFmtId="4" fontId="14" fillId="11" borderId="1" xfId="1" applyNumberFormat="1" applyFont="1" applyFill="1" applyBorder="1" applyAlignment="1">
      <alignment horizontal="center" vertical="center" wrapText="1"/>
    </xf>
    <xf numFmtId="0" fontId="14" fillId="11" borderId="1" xfId="1" applyNumberFormat="1" applyFont="1" applyFill="1" applyBorder="1" applyAlignment="1">
      <alignment horizontal="center" vertical="center" wrapText="1"/>
    </xf>
    <xf numFmtId="49" fontId="14" fillId="11" borderId="1" xfId="1" applyNumberFormat="1" applyFont="1" applyFill="1" applyBorder="1" applyAlignment="1">
      <alignment horizontal="center" vertical="center" wrapText="1"/>
    </xf>
    <xf numFmtId="4" fontId="13" fillId="14" borderId="1" xfId="0" applyNumberFormat="1" applyFont="1" applyFill="1" applyBorder="1" applyAlignment="1">
      <alignment horizontal="center" vertical="center"/>
    </xf>
    <xf numFmtId="4" fontId="13" fillId="14" borderId="1" xfId="3" applyNumberFormat="1" applyFont="1" applyFill="1" applyBorder="1" applyAlignment="1">
      <alignment horizontal="center" vertical="center" wrapText="1"/>
    </xf>
    <xf numFmtId="0" fontId="13" fillId="14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NumberFormat="1" applyFont="1" applyAlignment="1">
      <alignment horizont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0" fillId="0" borderId="0" xfId="0" applyNumberFormat="1" applyFont="1" applyBorder="1" applyAlignment="1">
      <alignment horizontal="center"/>
    </xf>
  </cellXfs>
  <cellStyles count="6">
    <cellStyle name="Normal_Доходи" xfId="1"/>
    <cellStyle name="Обычный" xfId="0" builtinId="0"/>
    <cellStyle name="Обычный_23-01-19" xfId="2"/>
    <cellStyle name="Обычный_кошик 1листопада2005" xfId="3"/>
    <cellStyle name="Обычный_Лист1" xfId="4"/>
    <cellStyle name="Стиль 1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76" Type="http://schemas.openxmlformats.org/officeDocument/2006/relationships/externalLink" Target="externalLinks/externalLink75.xml"/><Relationship Id="rId84" Type="http://schemas.openxmlformats.org/officeDocument/2006/relationships/theme" Target="theme/theme1.xml"/><Relationship Id="rId89" Type="http://schemas.openxmlformats.org/officeDocument/2006/relationships/customXml" Target="../customXml/item2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66" Type="http://schemas.openxmlformats.org/officeDocument/2006/relationships/externalLink" Target="externalLinks/externalLink65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87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90" Type="http://schemas.openxmlformats.org/officeDocument/2006/relationships/customXml" Target="../customXml/item3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77" Type="http://schemas.openxmlformats.org/officeDocument/2006/relationships/externalLink" Target="externalLinks/externalLink76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80" Type="http://schemas.openxmlformats.org/officeDocument/2006/relationships/externalLink" Target="externalLinks/externalLink79.xml"/><Relationship Id="rId85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83" Type="http://schemas.openxmlformats.org/officeDocument/2006/relationships/externalLink" Target="externalLinks/externalLink82.xml"/><Relationship Id="rId88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81" Type="http://schemas.openxmlformats.org/officeDocument/2006/relationships/externalLink" Target="externalLinks/externalLink80.xml"/><Relationship Id="rId86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0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1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1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1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14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1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1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17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1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v_kazn/depozut/depozut_zved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19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20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2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2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23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24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25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2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27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2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0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29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3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31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3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33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34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3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36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37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3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03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39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4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4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42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43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44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45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46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47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4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05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49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50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51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52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53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54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55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56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57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5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06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59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60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61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62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63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64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65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66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67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6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08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69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70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71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72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73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74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75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76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77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78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04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79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80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8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obligacii_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17">
          <cell r="H17" t="e">
            <v>#REF!</v>
          </cell>
        </row>
        <row r="31"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18">
          <cell r="H18" t="e">
            <v>#REF!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20">
          <cell r="H20" t="e">
            <v>#REF!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21">
          <cell r="H21">
            <v>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24">
          <cell r="H24" t="e">
            <v>#REF!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25">
          <cell r="H25">
            <v>0</v>
          </cell>
        </row>
        <row r="39">
          <cell r="G39">
            <v>0</v>
          </cell>
          <cell r="O39">
            <v>0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26">
          <cell r="H26" t="e">
            <v>#REF!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30">
          <cell r="H30" t="e">
            <v>#REF!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46"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47"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52">
          <cell r="G52">
            <v>0</v>
          </cell>
          <cell r="H52">
            <v>0</v>
          </cell>
          <cell r="L52">
            <v>0</v>
          </cell>
          <cell r="M52">
            <v>0</v>
          </cell>
          <cell r="O52">
            <v>0</v>
          </cell>
          <cell r="P52">
            <v>0</v>
          </cell>
          <cell r="T52">
            <v>0</v>
          </cell>
          <cell r="U52">
            <v>0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55">
          <cell r="H55">
            <v>0</v>
          </cell>
          <cell r="P55">
            <v>0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56">
          <cell r="G56">
            <v>0</v>
          </cell>
          <cell r="H56">
            <v>0</v>
          </cell>
          <cell r="L56">
            <v>0</v>
          </cell>
          <cell r="M56">
            <v>0</v>
          </cell>
          <cell r="O56">
            <v>0</v>
          </cell>
          <cell r="P56">
            <v>0</v>
          </cell>
          <cell r="T56">
            <v>0</v>
          </cell>
          <cell r="U56">
            <v>0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57"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11">
          <cell r="H11" t="e">
            <v>#REF!</v>
          </cell>
        </row>
        <row r="19"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</row>
      </sheetData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61">
          <cell r="G61">
            <v>0</v>
          </cell>
          <cell r="H61">
            <v>0</v>
          </cell>
          <cell r="J61">
            <v>0</v>
          </cell>
          <cell r="L61">
            <v>0</v>
          </cell>
          <cell r="M61">
            <v>0</v>
          </cell>
          <cell r="O61">
            <v>0</v>
          </cell>
          <cell r="P61">
            <v>0</v>
          </cell>
          <cell r="R61">
            <v>0</v>
          </cell>
          <cell r="T61">
            <v>0</v>
          </cell>
          <cell r="U61">
            <v>0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62"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</row>
      </sheetData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64"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</row>
      </sheetData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65"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</row>
      </sheetData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66"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</row>
      </sheetData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67">
          <cell r="H67">
            <v>0</v>
          </cell>
          <cell r="P67">
            <v>0</v>
          </cell>
        </row>
      </sheetData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68">
          <cell r="G68">
            <v>0</v>
          </cell>
          <cell r="H68">
            <v>0</v>
          </cell>
          <cell r="J68">
            <v>0</v>
          </cell>
          <cell r="L68">
            <v>0</v>
          </cell>
          <cell r="M68">
            <v>0</v>
          </cell>
          <cell r="O68">
            <v>0</v>
          </cell>
          <cell r="P68">
            <v>0</v>
          </cell>
          <cell r="R68">
            <v>0</v>
          </cell>
          <cell r="T68">
            <v>0</v>
          </cell>
          <cell r="U68">
            <v>0</v>
          </cell>
        </row>
      </sheetData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70">
          <cell r="G70">
            <v>0</v>
          </cell>
          <cell r="H70">
            <v>0</v>
          </cell>
          <cell r="I70" t="str">
            <v>-</v>
          </cell>
          <cell r="J70">
            <v>0</v>
          </cell>
          <cell r="K70" t="str">
            <v>-</v>
          </cell>
          <cell r="L70">
            <v>0</v>
          </cell>
          <cell r="M70">
            <v>0</v>
          </cell>
          <cell r="O70">
            <v>0</v>
          </cell>
          <cell r="P70">
            <v>0</v>
          </cell>
          <cell r="Q70" t="str">
            <v>-</v>
          </cell>
          <cell r="R70">
            <v>0</v>
          </cell>
          <cell r="S70" t="str">
            <v>-</v>
          </cell>
          <cell r="T70">
            <v>0</v>
          </cell>
          <cell r="U70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12">
          <cell r="H12" t="e">
            <v>#REF!</v>
          </cell>
        </row>
      </sheetData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72">
          <cell r="G72">
            <v>0</v>
          </cell>
          <cell r="H72">
            <v>0</v>
          </cell>
          <cell r="J72">
            <v>0</v>
          </cell>
          <cell r="L72">
            <v>0</v>
          </cell>
          <cell r="M72">
            <v>0</v>
          </cell>
        </row>
      </sheetData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74">
          <cell r="G74">
            <v>0</v>
          </cell>
          <cell r="O74">
            <v>0</v>
          </cell>
        </row>
      </sheetData>
    </sheetDataSet>
  </externalBook>
</externalLink>
</file>

<file path=xl/externalLinks/externalLink5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5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5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77">
          <cell r="G77">
            <v>0</v>
          </cell>
          <cell r="H77">
            <v>0</v>
          </cell>
          <cell r="M77">
            <v>0</v>
          </cell>
          <cell r="O77">
            <v>0</v>
          </cell>
          <cell r="U77">
            <v>0</v>
          </cell>
        </row>
      </sheetData>
    </sheetDataSet>
  </externalBook>
</externalLink>
</file>

<file path=xl/externalLinks/externalLink5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78">
          <cell r="J78">
            <v>18.5</v>
          </cell>
          <cell r="K78" t="str">
            <v>ПАТ АБ "Укргазбанк"</v>
          </cell>
          <cell r="L78">
            <v>82988.246320000006</v>
          </cell>
          <cell r="O78">
            <v>0</v>
          </cell>
          <cell r="P78">
            <v>0</v>
          </cell>
        </row>
      </sheetData>
    </sheetDataSet>
  </externalBook>
</externalLink>
</file>

<file path=xl/externalLinks/externalLink5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5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80">
          <cell r="G80">
            <v>0</v>
          </cell>
          <cell r="O80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13">
          <cell r="H13">
            <v>0</v>
          </cell>
        </row>
        <row r="23"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</row>
      </sheetData>
    </sheetDataSet>
  </externalBook>
</externalLink>
</file>

<file path=xl/externalLinks/externalLink6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81"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</row>
      </sheetData>
    </sheetDataSet>
  </externalBook>
</externalLink>
</file>

<file path=xl/externalLinks/externalLink6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6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6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6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6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86"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</row>
      </sheetData>
    </sheetDataSet>
  </externalBook>
</externalLink>
</file>

<file path=xl/externalLinks/externalLink6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6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88"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</row>
      </sheetData>
    </sheetDataSet>
  </externalBook>
</externalLink>
</file>

<file path=xl/externalLinks/externalLink6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89"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</row>
      </sheetData>
    </sheetDataSet>
  </externalBook>
</externalLink>
</file>

<file path=xl/externalLinks/externalLink6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14">
          <cell r="H14" t="e">
            <v>#REF!</v>
          </cell>
        </row>
      </sheetData>
    </sheetDataSet>
  </externalBook>
</externalLink>
</file>

<file path=xl/externalLinks/externalLink7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7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92"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7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94">
          <cell r="G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</row>
      </sheetData>
    </sheetDataSet>
  </externalBook>
</externalLink>
</file>

<file path=xl/externalLinks/externalLink7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7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7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97"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98"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</row>
      </sheetData>
    </sheetDataSet>
  </externalBook>
</externalLink>
</file>

<file path=xl/externalLinks/externalLink7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99">
          <cell r="G99">
            <v>0</v>
          </cell>
          <cell r="H99">
            <v>0</v>
          </cell>
          <cell r="L99">
            <v>0</v>
          </cell>
          <cell r="M99">
            <v>0</v>
          </cell>
          <cell r="O99">
            <v>0</v>
          </cell>
          <cell r="P99">
            <v>0</v>
          </cell>
          <cell r="T99">
            <v>0</v>
          </cell>
          <cell r="U99">
            <v>0</v>
          </cell>
        </row>
      </sheetData>
    </sheetDataSet>
  </externalBook>
</externalLink>
</file>

<file path=xl/externalLinks/externalLink7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8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8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8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16">
          <cell r="H16" t="e">
            <v>#REF!</v>
          </cell>
        </row>
        <row r="29"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 filterMode="1">
    <tabColor indexed="52"/>
    <pageSetUpPr fitToPage="1"/>
  </sheetPr>
  <dimension ref="A1:CB2375"/>
  <sheetViews>
    <sheetView tabSelected="1" zoomScale="50" zoomScaleNormal="50" zoomScaleSheetLayoutView="50" workbookViewId="0">
      <pane xSplit="1" ySplit="8" topLeftCell="B9" activePane="bottomRight" state="frozen"/>
      <selection pane="topRight" activeCell="B1" sqref="B1"/>
      <selection pane="bottomLeft" activeCell="A8" sqref="A8"/>
      <selection pane="bottomRight" activeCell="L8" sqref="L8"/>
    </sheetView>
  </sheetViews>
  <sheetFormatPr defaultColWidth="9.109375" defaultRowHeight="18"/>
  <cols>
    <col min="1" max="1" width="35.6640625" style="2" customWidth="1"/>
    <col min="2" max="2" width="16" style="2" customWidth="1"/>
    <col min="3" max="3" width="18.77734375" style="2" customWidth="1"/>
    <col min="4" max="4" width="18.6640625" style="2" customWidth="1"/>
    <col min="5" max="5" width="14.6640625" style="2" customWidth="1"/>
    <col min="6" max="6" width="19.77734375" style="2" customWidth="1"/>
    <col min="7" max="7" width="14.6640625" style="2" customWidth="1"/>
    <col min="8" max="8" width="18.44140625" style="2" customWidth="1"/>
    <col min="9" max="9" width="16.33203125" style="76" customWidth="1"/>
    <col min="10" max="10" width="14" style="2" customWidth="1"/>
    <col min="11" max="11" width="22.109375" style="2" customWidth="1"/>
    <col min="12" max="12" width="18.33203125" style="2" customWidth="1"/>
    <col min="13" max="13" width="15" style="2" customWidth="1"/>
    <col min="14" max="14" width="18.21875" style="2" customWidth="1"/>
    <col min="15" max="15" width="14.88671875" style="2" customWidth="1"/>
    <col min="16" max="16" width="16.109375" style="2" customWidth="1"/>
    <col min="17" max="17" width="15.109375" style="2" customWidth="1"/>
    <col min="18" max="18" width="14" style="2" customWidth="1"/>
    <col min="19" max="19" width="20.5546875" style="2" customWidth="1"/>
    <col min="20" max="20" width="15.88671875" style="2" customWidth="1"/>
    <col min="21" max="21" width="12.88671875" style="2" customWidth="1"/>
    <col min="22" max="22" width="16.109375" style="2" customWidth="1"/>
    <col min="23" max="23" width="14.6640625" style="7" customWidth="1"/>
    <col min="24" max="80" width="9.109375" style="7" customWidth="1"/>
    <col min="81" max="16384" width="9.109375" style="8"/>
  </cols>
  <sheetData>
    <row r="1" spans="1:34">
      <c r="U1" s="21"/>
    </row>
    <row r="2" spans="1:34" s="3" customFormat="1" ht="27" customHeight="1">
      <c r="A2" s="112" t="s">
        <v>1</v>
      </c>
      <c r="B2" s="112"/>
      <c r="C2" s="112"/>
      <c r="D2" s="112"/>
      <c r="E2" s="112"/>
      <c r="F2" s="112"/>
      <c r="G2" s="112"/>
      <c r="H2" s="112"/>
      <c r="I2" s="113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</row>
    <row r="3" spans="1:34" s="3" customFormat="1" ht="18.600000000000001" customHeight="1">
      <c r="A3" s="112" t="s">
        <v>111</v>
      </c>
      <c r="B3" s="112"/>
      <c r="C3" s="112"/>
      <c r="D3" s="112"/>
      <c r="E3" s="112"/>
      <c r="F3" s="112"/>
      <c r="G3" s="112"/>
      <c r="H3" s="112"/>
      <c r="I3" s="113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</row>
    <row r="4" spans="1:34" s="3" customFormat="1" ht="17.399999999999999">
      <c r="A4" s="115" t="s">
        <v>115</v>
      </c>
      <c r="B4" s="115"/>
      <c r="C4" s="115"/>
      <c r="D4" s="115"/>
      <c r="E4" s="115"/>
      <c r="F4" s="115"/>
      <c r="G4" s="115"/>
      <c r="H4" s="115"/>
      <c r="I4" s="116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44" t="s">
        <v>11</v>
      </c>
    </row>
    <row r="5" spans="1:34" s="3" customFormat="1" ht="16.5" customHeight="1">
      <c r="A5" s="111" t="s">
        <v>0</v>
      </c>
      <c r="B5" s="111" t="s">
        <v>7</v>
      </c>
      <c r="C5" s="111"/>
      <c r="D5" s="111"/>
      <c r="E5" s="111"/>
      <c r="F5" s="111"/>
      <c r="G5" s="111" t="s">
        <v>2</v>
      </c>
      <c r="H5" s="111"/>
      <c r="I5" s="114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</row>
    <row r="6" spans="1:34" s="3" customFormat="1" ht="18.75" customHeight="1">
      <c r="A6" s="111"/>
      <c r="B6" s="111"/>
      <c r="C6" s="111"/>
      <c r="D6" s="111"/>
      <c r="E6" s="111"/>
      <c r="F6" s="111"/>
      <c r="G6" s="111" t="s">
        <v>3</v>
      </c>
      <c r="H6" s="111"/>
      <c r="I6" s="114"/>
      <c r="J6" s="111"/>
      <c r="K6" s="111"/>
      <c r="L6" s="111"/>
      <c r="M6" s="111"/>
      <c r="N6" s="111"/>
      <c r="O6" s="111" t="s">
        <v>4</v>
      </c>
      <c r="P6" s="111"/>
      <c r="Q6" s="111"/>
      <c r="R6" s="111"/>
      <c r="S6" s="111"/>
      <c r="T6" s="111"/>
      <c r="U6" s="111"/>
      <c r="V6" s="111"/>
    </row>
    <row r="7" spans="1:34" s="3" customFormat="1" ht="100.5" customHeight="1">
      <c r="A7" s="111"/>
      <c r="B7" s="82" t="s">
        <v>113</v>
      </c>
      <c r="C7" s="1" t="s">
        <v>112</v>
      </c>
      <c r="D7" s="1" t="s">
        <v>110</v>
      </c>
      <c r="E7" s="1" t="s">
        <v>9</v>
      </c>
      <c r="F7" s="82" t="s">
        <v>116</v>
      </c>
      <c r="G7" s="83" t="str">
        <f>+B7</f>
        <v>Залишок придбаних ОВДП станом на 01.01.24</v>
      </c>
      <c r="H7" s="84" t="s">
        <v>112</v>
      </c>
      <c r="I7" s="85" t="s">
        <v>6</v>
      </c>
      <c r="J7" s="84" t="s">
        <v>5</v>
      </c>
      <c r="K7" s="84" t="s">
        <v>109</v>
      </c>
      <c r="L7" s="84" t="s">
        <v>110</v>
      </c>
      <c r="M7" s="84" t="s">
        <v>10</v>
      </c>
      <c r="N7" s="84" t="str">
        <f>+F7</f>
        <v>Залишок придбаних ОВДП станом на 01.06.2024</v>
      </c>
      <c r="O7" s="86" t="str">
        <f>+B7</f>
        <v>Залишок придбаних ОВДП станом на 01.01.24</v>
      </c>
      <c r="P7" s="86" t="s">
        <v>112</v>
      </c>
      <c r="Q7" s="86" t="s">
        <v>27</v>
      </c>
      <c r="R7" s="86" t="s">
        <v>5</v>
      </c>
      <c r="S7" s="87" t="s">
        <v>109</v>
      </c>
      <c r="T7" s="86" t="s">
        <v>110</v>
      </c>
      <c r="U7" s="86" t="s">
        <v>10</v>
      </c>
      <c r="V7" s="86" t="str">
        <f>+N7</f>
        <v>Залишок придбаних ОВДП станом на 01.06.2024</v>
      </c>
    </row>
    <row r="8" spans="1:34" s="3" customFormat="1" ht="27.6" customHeight="1">
      <c r="A8" s="88">
        <v>1</v>
      </c>
      <c r="B8" s="89">
        <v>2</v>
      </c>
      <c r="C8" s="88">
        <v>3</v>
      </c>
      <c r="D8" s="88">
        <v>4</v>
      </c>
      <c r="E8" s="88">
        <v>5</v>
      </c>
      <c r="F8" s="88">
        <v>6</v>
      </c>
      <c r="G8" s="90">
        <v>7</v>
      </c>
      <c r="H8" s="90">
        <v>8</v>
      </c>
      <c r="I8" s="91">
        <v>9</v>
      </c>
      <c r="J8" s="90">
        <v>10</v>
      </c>
      <c r="K8" s="90">
        <v>11</v>
      </c>
      <c r="L8" s="90">
        <v>12</v>
      </c>
      <c r="M8" s="90">
        <v>13</v>
      </c>
      <c r="N8" s="90">
        <v>14</v>
      </c>
      <c r="O8" s="92">
        <v>15</v>
      </c>
      <c r="P8" s="92">
        <v>16</v>
      </c>
      <c r="Q8" s="92">
        <v>17</v>
      </c>
      <c r="R8" s="92">
        <v>18</v>
      </c>
      <c r="S8" s="92">
        <v>19</v>
      </c>
      <c r="T8" s="92">
        <v>20</v>
      </c>
      <c r="U8" s="92">
        <v>21</v>
      </c>
      <c r="V8" s="92">
        <v>22</v>
      </c>
      <c r="X8" s="3" t="s">
        <v>8</v>
      </c>
    </row>
    <row r="9" spans="1:34" s="6" customFormat="1" ht="103.8" hidden="1" customHeight="1">
      <c r="A9" s="93" t="s">
        <v>15</v>
      </c>
      <c r="B9" s="96">
        <f t="shared" ref="B9:C15" si="0">+G9+O9</f>
        <v>0</v>
      </c>
      <c r="C9" s="97">
        <f t="shared" si="0"/>
        <v>0</v>
      </c>
      <c r="D9" s="97">
        <f>+L9+T9</f>
        <v>0</v>
      </c>
      <c r="E9" s="97">
        <f>+M9+U9</f>
        <v>0</v>
      </c>
      <c r="F9" s="97">
        <f>+N9+V9</f>
        <v>0</v>
      </c>
      <c r="G9" s="98">
        <f>[1]чистовик!G9</f>
        <v>0</v>
      </c>
      <c r="H9" s="98"/>
      <c r="I9" s="99"/>
      <c r="J9" s="98"/>
      <c r="K9" s="98"/>
      <c r="L9" s="98"/>
      <c r="M9" s="98"/>
      <c r="N9" s="100">
        <v>0</v>
      </c>
      <c r="O9" s="101">
        <f>[1]чистовик!O9</f>
        <v>0</v>
      </c>
      <c r="P9" s="101">
        <f>[1]чистовик!P9</f>
        <v>0</v>
      </c>
      <c r="Q9" s="102">
        <f>[1]чистовик!Q9</f>
        <v>0</v>
      </c>
      <c r="R9" s="101">
        <f>[1]чистовик!R9</f>
        <v>0</v>
      </c>
      <c r="S9" s="103">
        <f>[1]чистовик!S9</f>
        <v>0</v>
      </c>
      <c r="T9" s="101">
        <f>[1]чистовик!T9</f>
        <v>0</v>
      </c>
      <c r="U9" s="101">
        <f>[1]чистовик!U9</f>
        <v>0</v>
      </c>
      <c r="V9" s="104">
        <f t="shared" ref="V9:V71" si="1">+O9+P9-T9</f>
        <v>0</v>
      </c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</row>
    <row r="10" spans="1:34" s="6" customFormat="1" ht="63.75" hidden="1" customHeight="1">
      <c r="A10" s="42" t="s">
        <v>17</v>
      </c>
      <c r="B10" s="26" t="e">
        <f t="shared" si="0"/>
        <v>#REF!</v>
      </c>
      <c r="C10" s="27" t="e">
        <f t="shared" si="0"/>
        <v>#REF!</v>
      </c>
      <c r="D10" s="27" t="e">
        <f t="shared" ref="D10:E15" si="2">+L10+T10</f>
        <v>#REF!</v>
      </c>
      <c r="E10" s="27" t="e">
        <f t="shared" si="2"/>
        <v>#REF!</v>
      </c>
      <c r="F10" s="27" t="e">
        <f t="shared" ref="F10:F25" si="3">+N10+V10</f>
        <v>#REF!</v>
      </c>
      <c r="G10" s="28"/>
      <c r="H10" s="28">
        <f>[3]чистовик!H10</f>
        <v>0</v>
      </c>
      <c r="I10" s="28"/>
      <c r="J10" s="28"/>
      <c r="K10" s="28"/>
      <c r="L10" s="28"/>
      <c r="M10" s="28"/>
      <c r="N10" s="28">
        <f t="shared" ref="N10:N71" si="4">+G10+H10-L10</f>
        <v>0</v>
      </c>
      <c r="O10" s="29" t="e">
        <f>+#REF!+#REF!</f>
        <v>#REF!</v>
      </c>
      <c r="P10" s="29" t="e">
        <f>+#REF!+#REF!</f>
        <v>#REF!</v>
      </c>
      <c r="Q10" s="29" t="e">
        <f>+#REF!</f>
        <v>#REF!</v>
      </c>
      <c r="R10" s="29" t="e">
        <f>+#REF!</f>
        <v>#REF!</v>
      </c>
      <c r="S10" s="29"/>
      <c r="T10" s="29" t="e">
        <f>+#REF!+#REF!</f>
        <v>#REF!</v>
      </c>
      <c r="U10" s="29" t="e">
        <f>+#REF!+#REF!</f>
        <v>#REF!</v>
      </c>
      <c r="V10" s="30" t="e">
        <f t="shared" si="1"/>
        <v>#REF!</v>
      </c>
      <c r="W10" s="5" t="e">
        <f t="shared" ref="W10:W24" si="5">SUM(B10:V10)</f>
        <v>#REF!</v>
      </c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</row>
    <row r="11" spans="1:34" s="6" customFormat="1" ht="59.25" hidden="1" customHeight="1">
      <c r="A11" s="38" t="s">
        <v>14</v>
      </c>
      <c r="B11" s="11" t="e">
        <f t="shared" si="0"/>
        <v>#REF!</v>
      </c>
      <c r="C11" s="11" t="e">
        <f t="shared" si="0"/>
        <v>#REF!</v>
      </c>
      <c r="D11" s="11" t="e">
        <f t="shared" si="2"/>
        <v>#REF!</v>
      </c>
      <c r="E11" s="11" t="e">
        <f t="shared" si="2"/>
        <v>#REF!</v>
      </c>
      <c r="F11" s="11" t="e">
        <f t="shared" si="3"/>
        <v>#REF!</v>
      </c>
      <c r="G11" s="12" t="e">
        <f>+#REF!</f>
        <v>#REF!</v>
      </c>
      <c r="H11" s="12" t="e">
        <f>[4]чистовик!H11</f>
        <v>#REF!</v>
      </c>
      <c r="I11" s="12" t="e">
        <f>+#REF!</f>
        <v>#REF!</v>
      </c>
      <c r="J11" s="12" t="e">
        <f>+#REF!</f>
        <v>#REF!</v>
      </c>
      <c r="K11" s="12"/>
      <c r="L11" s="12" t="e">
        <f>+#REF!</f>
        <v>#REF!</v>
      </c>
      <c r="M11" s="12" t="e">
        <f>+#REF!</f>
        <v>#REF!</v>
      </c>
      <c r="N11" s="12" t="e">
        <f t="shared" si="4"/>
        <v>#REF!</v>
      </c>
      <c r="O11" s="13" t="e">
        <f>+#REF!</f>
        <v>#REF!</v>
      </c>
      <c r="P11" s="13" t="e">
        <f>+#REF!</f>
        <v>#REF!</v>
      </c>
      <c r="Q11" s="13" t="e">
        <f>+#REF!</f>
        <v>#REF!</v>
      </c>
      <c r="R11" s="13" t="e">
        <f>+#REF!</f>
        <v>#REF!</v>
      </c>
      <c r="S11" s="13"/>
      <c r="T11" s="13" t="e">
        <f>+#REF!</f>
        <v>#REF!</v>
      </c>
      <c r="U11" s="13" t="e">
        <f>+#REF!</f>
        <v>#REF!</v>
      </c>
      <c r="V11" s="13" t="e">
        <f t="shared" si="1"/>
        <v>#REF!</v>
      </c>
      <c r="W11" s="5" t="e">
        <f t="shared" si="5"/>
        <v>#REF!</v>
      </c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</row>
    <row r="12" spans="1:34" s="6" customFormat="1" ht="59.25" hidden="1" customHeight="1">
      <c r="A12" s="36" t="s">
        <v>26</v>
      </c>
      <c r="B12" s="31" t="e">
        <f t="shared" si="0"/>
        <v>#REF!</v>
      </c>
      <c r="C12" s="32" t="e">
        <f t="shared" si="0"/>
        <v>#REF!</v>
      </c>
      <c r="D12" s="32" t="e">
        <f t="shared" si="2"/>
        <v>#REF!</v>
      </c>
      <c r="E12" s="32" t="e">
        <f t="shared" si="2"/>
        <v>#REF!</v>
      </c>
      <c r="F12" s="32" t="e">
        <f t="shared" si="3"/>
        <v>#REF!</v>
      </c>
      <c r="G12" s="33" t="e">
        <f>+#REF!</f>
        <v>#REF!</v>
      </c>
      <c r="H12" s="33" t="e">
        <f>[5]чистовик!H12</f>
        <v>#REF!</v>
      </c>
      <c r="I12" s="33" t="e">
        <f>+#REF!</f>
        <v>#REF!</v>
      </c>
      <c r="J12" s="33" t="e">
        <f>+#REF!</f>
        <v>#REF!</v>
      </c>
      <c r="K12" s="33"/>
      <c r="L12" s="33" t="e">
        <f>+#REF!</f>
        <v>#REF!</v>
      </c>
      <c r="M12" s="33" t="e">
        <f>+#REF!</f>
        <v>#REF!</v>
      </c>
      <c r="N12" s="33" t="e">
        <f t="shared" si="4"/>
        <v>#REF!</v>
      </c>
      <c r="O12" s="34" t="e">
        <f>+#REF!</f>
        <v>#REF!</v>
      </c>
      <c r="P12" s="34" t="e">
        <f>+#REF!</f>
        <v>#REF!</v>
      </c>
      <c r="Q12" s="34" t="e">
        <f>+#REF!</f>
        <v>#REF!</v>
      </c>
      <c r="R12" s="34" t="e">
        <f>+#REF!</f>
        <v>#REF!</v>
      </c>
      <c r="S12" s="34"/>
      <c r="T12" s="34" t="e">
        <f>+#REF!</f>
        <v>#REF!</v>
      </c>
      <c r="U12" s="34" t="e">
        <f>+#REF!</f>
        <v>#REF!</v>
      </c>
      <c r="V12" s="35" t="e">
        <f t="shared" si="1"/>
        <v>#REF!</v>
      </c>
      <c r="W12" s="5" t="e">
        <f>SUM(B12:V12)</f>
        <v>#REF!</v>
      </c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</row>
    <row r="13" spans="1:34" s="6" customFormat="1" ht="59.25" hidden="1" customHeight="1">
      <c r="A13" s="9" t="s">
        <v>21</v>
      </c>
      <c r="B13" s="10" t="e">
        <f t="shared" si="0"/>
        <v>#REF!</v>
      </c>
      <c r="C13" s="11" t="e">
        <f t="shared" si="0"/>
        <v>#REF!</v>
      </c>
      <c r="D13" s="11" t="e">
        <f t="shared" si="2"/>
        <v>#REF!</v>
      </c>
      <c r="E13" s="11" t="e">
        <f t="shared" si="2"/>
        <v>#REF!</v>
      </c>
      <c r="F13" s="11" t="e">
        <f t="shared" si="3"/>
        <v>#REF!</v>
      </c>
      <c r="G13" s="12">
        <v>0</v>
      </c>
      <c r="H13" s="12">
        <f>[6]чистовик!H13</f>
        <v>0</v>
      </c>
      <c r="I13" s="12"/>
      <c r="J13" s="12"/>
      <c r="K13" s="12"/>
      <c r="L13" s="12">
        <v>0</v>
      </c>
      <c r="M13" s="12">
        <v>0</v>
      </c>
      <c r="N13" s="12">
        <f t="shared" si="4"/>
        <v>0</v>
      </c>
      <c r="O13" s="13" t="e">
        <f>+#REF!</f>
        <v>#REF!</v>
      </c>
      <c r="P13" s="13" t="e">
        <f>+#REF!</f>
        <v>#REF!</v>
      </c>
      <c r="Q13" s="13"/>
      <c r="R13" s="13"/>
      <c r="S13" s="13"/>
      <c r="T13" s="13" t="e">
        <f>+#REF!</f>
        <v>#REF!</v>
      </c>
      <c r="U13" s="13" t="e">
        <f>+#REF!</f>
        <v>#REF!</v>
      </c>
      <c r="V13" s="14" t="e">
        <f t="shared" si="1"/>
        <v>#REF!</v>
      </c>
      <c r="W13" s="5" t="e">
        <f t="shared" si="5"/>
        <v>#REF!</v>
      </c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</row>
    <row r="14" spans="1:34" s="6" customFormat="1" ht="59.25" hidden="1" customHeight="1">
      <c r="A14" s="20" t="s">
        <v>18</v>
      </c>
      <c r="B14" s="15" t="e">
        <f t="shared" si="0"/>
        <v>#REF!</v>
      </c>
      <c r="C14" s="16" t="e">
        <f t="shared" si="0"/>
        <v>#REF!</v>
      </c>
      <c r="D14" s="16" t="e">
        <f t="shared" si="2"/>
        <v>#REF!</v>
      </c>
      <c r="E14" s="16" t="e">
        <f t="shared" si="2"/>
        <v>#REF!</v>
      </c>
      <c r="F14" s="16" t="e">
        <f t="shared" si="3"/>
        <v>#REF!</v>
      </c>
      <c r="G14" s="17" t="e">
        <f>+#REF!</f>
        <v>#REF!</v>
      </c>
      <c r="H14" s="17" t="e">
        <f>[7]чистовик!H14</f>
        <v>#REF!</v>
      </c>
      <c r="I14" s="17" t="e">
        <f>+#REF!</f>
        <v>#REF!</v>
      </c>
      <c r="J14" s="17" t="e">
        <f>+#REF!</f>
        <v>#REF!</v>
      </c>
      <c r="K14" s="17"/>
      <c r="L14" s="17" t="e">
        <f>+#REF!</f>
        <v>#REF!</v>
      </c>
      <c r="M14" s="17" t="e">
        <f>+#REF!</f>
        <v>#REF!</v>
      </c>
      <c r="N14" s="17" t="e">
        <f t="shared" si="4"/>
        <v>#REF!</v>
      </c>
      <c r="O14" s="18" t="e">
        <f>+#REF!</f>
        <v>#REF!</v>
      </c>
      <c r="P14" s="18" t="e">
        <f>+#REF!</f>
        <v>#REF!</v>
      </c>
      <c r="Q14" s="18" t="e">
        <f>+#REF!</f>
        <v>#REF!</v>
      </c>
      <c r="R14" s="18" t="e">
        <f>+#REF!</f>
        <v>#REF!</v>
      </c>
      <c r="S14" s="18"/>
      <c r="T14" s="18" t="e">
        <f>+#REF!</f>
        <v>#REF!</v>
      </c>
      <c r="U14" s="18" t="e">
        <f>+#REF!</f>
        <v>#REF!</v>
      </c>
      <c r="V14" s="19" t="e">
        <f t="shared" si="1"/>
        <v>#REF!</v>
      </c>
      <c r="W14" s="5" t="e">
        <f t="shared" si="5"/>
        <v>#REF!</v>
      </c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</row>
    <row r="15" spans="1:34" s="6" customFormat="1" ht="42.75" hidden="1" customHeight="1">
      <c r="A15" s="36" t="s">
        <v>103</v>
      </c>
      <c r="B15" s="48">
        <f t="shared" si="0"/>
        <v>0</v>
      </c>
      <c r="C15" s="49">
        <f t="shared" si="0"/>
        <v>0</v>
      </c>
      <c r="D15" s="49">
        <f t="shared" si="2"/>
        <v>0</v>
      </c>
      <c r="E15" s="49">
        <f t="shared" si="2"/>
        <v>0</v>
      </c>
      <c r="F15" s="49">
        <f t="shared" si="3"/>
        <v>0</v>
      </c>
      <c r="G15" s="56">
        <f>[3]чистовик!G15</f>
        <v>0</v>
      </c>
      <c r="H15" s="56">
        <f>[3]чистовик!H15</f>
        <v>0</v>
      </c>
      <c r="I15" s="77">
        <f>[3]чистовик!I15</f>
        <v>0</v>
      </c>
      <c r="J15" s="56">
        <f>[3]чистовик!J15</f>
        <v>0</v>
      </c>
      <c r="K15" s="56">
        <f>[3]чистовик!K15</f>
        <v>0</v>
      </c>
      <c r="L15" s="56">
        <f>[3]чистовик!L15</f>
        <v>0</v>
      </c>
      <c r="M15" s="56">
        <f>[3]чистовик!M15</f>
        <v>0</v>
      </c>
      <c r="N15" s="50">
        <f t="shared" si="4"/>
        <v>0</v>
      </c>
      <c r="O15" s="59">
        <f>[3]чистовик!O15</f>
        <v>0</v>
      </c>
      <c r="P15" s="59">
        <f>[3]чистовик!P15</f>
        <v>0</v>
      </c>
      <c r="Q15" s="65">
        <f>[3]чистовик!Q15</f>
        <v>0</v>
      </c>
      <c r="R15" s="59">
        <f>[3]чистовик!R15</f>
        <v>0</v>
      </c>
      <c r="S15" s="71">
        <f>[3]чистовик!S15</f>
        <v>0</v>
      </c>
      <c r="T15" s="59">
        <f>[3]чистовик!T15</f>
        <v>0</v>
      </c>
      <c r="U15" s="59">
        <f>[3]чистовик!U15</f>
        <v>0</v>
      </c>
      <c r="V15" s="51">
        <f t="shared" si="1"/>
        <v>0</v>
      </c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</row>
    <row r="16" spans="1:34" s="6" customFormat="1" ht="42.75" hidden="1" customHeight="1">
      <c r="A16" s="24" t="s">
        <v>12</v>
      </c>
      <c r="B16" s="15" t="e">
        <f t="shared" ref="B16:B29" si="6">+G16+O16</f>
        <v>#REF!</v>
      </c>
      <c r="C16" s="16" t="e">
        <f t="shared" ref="C16:C25" si="7">+H16+P16</f>
        <v>#REF!</v>
      </c>
      <c r="D16" s="16" t="e">
        <f t="shared" ref="D16:D25" si="8">+L16+T16</f>
        <v>#REF!</v>
      </c>
      <c r="E16" s="16" t="e">
        <f t="shared" ref="E16:E25" si="9">+M16+U16</f>
        <v>#REF!</v>
      </c>
      <c r="F16" s="16" t="e">
        <f t="shared" si="3"/>
        <v>#REF!</v>
      </c>
      <c r="G16" s="17" t="e">
        <f>+#REF!+#REF!+#REF!+#REF!+#REF!+#REF!+#REF!+#REF!+#REF!+#REF!</f>
        <v>#REF!</v>
      </c>
      <c r="H16" s="17" t="e">
        <f>[9]чистовик!H16</f>
        <v>#REF!</v>
      </c>
      <c r="I16" s="17"/>
      <c r="J16" s="23"/>
      <c r="K16" s="23"/>
      <c r="L16" s="17" t="e">
        <f>+#REF!+#REF!+#REF!+#REF!+#REF!+#REF!+#REF!+#REF!+#REF!+#REF!</f>
        <v>#REF!</v>
      </c>
      <c r="M16" s="17" t="e">
        <f>+#REF!+#REF!+#REF!+#REF!+#REF!+#REF!+#REF!+#REF!+#REF!+#REF!</f>
        <v>#REF!</v>
      </c>
      <c r="N16" s="17" t="e">
        <f t="shared" si="4"/>
        <v>#REF!</v>
      </c>
      <c r="O16" s="18" t="e">
        <f>+#REF!+#REF!+#REF!+#REF!+#REF!+#REF!+#REF!+#REF!+#REF!+#REF!</f>
        <v>#REF!</v>
      </c>
      <c r="P16" s="18" t="e">
        <f>+#REF!+#REF!+#REF!+#REF!+#REF!+#REF!+#REF!+#REF!+#REF!+#REF!</f>
        <v>#REF!</v>
      </c>
      <c r="Q16" s="18"/>
      <c r="R16" s="18"/>
      <c r="S16" s="18"/>
      <c r="T16" s="18" t="e">
        <f>+#REF!+#REF!+#REF!+#REF!+#REF!+#REF!+#REF!+#REF!+#REF!+#REF!</f>
        <v>#REF!</v>
      </c>
      <c r="U16" s="18" t="e">
        <f>+#REF!+#REF!+#REF!+#REF!+#REF!+#REF!+#REF!+#REF!+#REF!+#REF!</f>
        <v>#REF!</v>
      </c>
      <c r="V16" s="19" t="e">
        <f t="shared" si="1"/>
        <v>#REF!</v>
      </c>
      <c r="W16" s="5" t="e">
        <f t="shared" si="5"/>
        <v>#REF!</v>
      </c>
      <c r="X16" s="5">
        <v>726</v>
      </c>
      <c r="Y16" s="5"/>
      <c r="Z16" s="5"/>
      <c r="AA16" s="5"/>
      <c r="AB16" s="5"/>
      <c r="AC16" s="5"/>
      <c r="AD16" s="5"/>
      <c r="AE16" s="5"/>
      <c r="AF16" s="5"/>
      <c r="AG16" s="5"/>
      <c r="AH16" s="5"/>
    </row>
    <row r="17" spans="1:34" s="6" customFormat="1" ht="42.75" hidden="1" customHeight="1">
      <c r="A17" s="25" t="s">
        <v>20</v>
      </c>
      <c r="B17" s="11" t="e">
        <f t="shared" si="6"/>
        <v>#REF!</v>
      </c>
      <c r="C17" s="11" t="e">
        <f t="shared" si="7"/>
        <v>#REF!</v>
      </c>
      <c r="D17" s="11" t="e">
        <f t="shared" si="8"/>
        <v>#REF!</v>
      </c>
      <c r="E17" s="11" t="e">
        <f t="shared" si="9"/>
        <v>#REF!</v>
      </c>
      <c r="F17" s="11" t="e">
        <f t="shared" si="3"/>
        <v>#REF!</v>
      </c>
      <c r="G17" s="12" t="e">
        <f>+#REF!+#REF!+#REF!</f>
        <v>#REF!</v>
      </c>
      <c r="H17" s="12" t="e">
        <f>[10]чистовик!H17</f>
        <v>#REF!</v>
      </c>
      <c r="I17" s="12" t="e">
        <f>+#REF!</f>
        <v>#REF!</v>
      </c>
      <c r="J17" s="12" t="e">
        <f>+#REF!</f>
        <v>#REF!</v>
      </c>
      <c r="K17" s="12"/>
      <c r="L17" s="12" t="e">
        <f>+#REF!+#REF!+#REF!</f>
        <v>#REF!</v>
      </c>
      <c r="M17" s="12" t="e">
        <f>+#REF!+#REF!+#REF!</f>
        <v>#REF!</v>
      </c>
      <c r="N17" s="12" t="e">
        <f t="shared" si="4"/>
        <v>#REF!</v>
      </c>
      <c r="O17" s="13" t="e">
        <f>+#REF!+#REF!+#REF!</f>
        <v>#REF!</v>
      </c>
      <c r="P17" s="13" t="e">
        <f>+#REF!+#REF!+#REF!</f>
        <v>#REF!</v>
      </c>
      <c r="Q17" s="13"/>
      <c r="R17" s="22"/>
      <c r="S17" s="22"/>
      <c r="T17" s="13" t="e">
        <f>+#REF!+#REF!+#REF!</f>
        <v>#REF!</v>
      </c>
      <c r="U17" s="13" t="e">
        <f>+#REF!+#REF!+#REF!</f>
        <v>#REF!</v>
      </c>
      <c r="V17" s="13" t="e">
        <f t="shared" si="1"/>
        <v>#REF!</v>
      </c>
      <c r="W17" s="5" t="e">
        <f t="shared" si="5"/>
        <v>#REF!</v>
      </c>
      <c r="X17" s="5">
        <v>2000</v>
      </c>
      <c r="Y17" s="5" t="s">
        <v>22</v>
      </c>
      <c r="Z17" s="5"/>
      <c r="AA17" s="5"/>
      <c r="AB17" s="5"/>
      <c r="AC17" s="5"/>
      <c r="AD17" s="5"/>
      <c r="AE17" s="5"/>
      <c r="AF17" s="5"/>
      <c r="AG17" s="5"/>
      <c r="AH17" s="5"/>
    </row>
    <row r="18" spans="1:34" s="6" customFormat="1" ht="42.75" hidden="1" customHeight="1">
      <c r="A18" s="25" t="s">
        <v>13</v>
      </c>
      <c r="B18" s="11" t="e">
        <f t="shared" si="6"/>
        <v>#REF!</v>
      </c>
      <c r="C18" s="11" t="e">
        <f t="shared" si="7"/>
        <v>#REF!</v>
      </c>
      <c r="D18" s="11" t="e">
        <f t="shared" si="8"/>
        <v>#REF!</v>
      </c>
      <c r="E18" s="11" t="e">
        <f t="shared" si="9"/>
        <v>#REF!</v>
      </c>
      <c r="F18" s="11" t="e">
        <f t="shared" si="3"/>
        <v>#REF!</v>
      </c>
      <c r="G18" s="12">
        <v>0</v>
      </c>
      <c r="H18" s="12" t="e">
        <f>[11]чистовик!H18</f>
        <v>#REF!</v>
      </c>
      <c r="I18" s="12"/>
      <c r="J18" s="12"/>
      <c r="K18" s="12"/>
      <c r="L18" s="12">
        <v>0</v>
      </c>
      <c r="M18" s="12">
        <v>0</v>
      </c>
      <c r="N18" s="12" t="e">
        <f t="shared" si="4"/>
        <v>#REF!</v>
      </c>
      <c r="O18" s="13" t="e">
        <f>+#REF!+#REF!+#REF!+#REF!+#REF!+#REF!+#REF!+#REF!+#REF!</f>
        <v>#REF!</v>
      </c>
      <c r="P18" s="13" t="e">
        <f>+#REF!+#REF!+#REF!+#REF!+#REF!+#REF!+#REF!+#REF!+#REF!</f>
        <v>#REF!</v>
      </c>
      <c r="Q18" s="40"/>
      <c r="R18" s="40"/>
      <c r="S18" s="40"/>
      <c r="T18" s="13" t="e">
        <f>+#REF!+#REF!+#REF!+#REF!+#REF!+#REF!+#REF!+#REF!+#REF!</f>
        <v>#REF!</v>
      </c>
      <c r="U18" s="13" t="e">
        <f>+#REF!+#REF!+#REF!+#REF!+#REF!+#REF!+#REF!+#REF!+#REF!</f>
        <v>#REF!</v>
      </c>
      <c r="V18" s="13" t="e">
        <f t="shared" si="1"/>
        <v>#REF!</v>
      </c>
      <c r="W18" s="5" t="e">
        <f t="shared" si="5"/>
        <v>#REF!</v>
      </c>
      <c r="X18" s="5">
        <v>763</v>
      </c>
      <c r="Y18" s="5"/>
      <c r="Z18" s="5"/>
      <c r="AA18" s="5"/>
      <c r="AB18" s="5"/>
      <c r="AC18" s="5"/>
      <c r="AD18" s="5"/>
      <c r="AE18" s="5"/>
      <c r="AF18" s="5"/>
      <c r="AG18" s="5"/>
      <c r="AH18" s="5"/>
    </row>
    <row r="19" spans="1:34" s="6" customFormat="1" ht="42.75" hidden="1" customHeight="1">
      <c r="A19" s="38" t="s">
        <v>104</v>
      </c>
      <c r="B19" s="48">
        <f t="shared" si="6"/>
        <v>0</v>
      </c>
      <c r="C19" s="49">
        <f>+H19+P19</f>
        <v>0</v>
      </c>
      <c r="D19" s="49">
        <f>+L19+T19</f>
        <v>0</v>
      </c>
      <c r="E19" s="49">
        <f>+M19+U19</f>
        <v>0</v>
      </c>
      <c r="F19" s="49">
        <f>+N19+V19</f>
        <v>0</v>
      </c>
      <c r="G19" s="57">
        <f>[4]чистовик!G19</f>
        <v>0</v>
      </c>
      <c r="H19" s="57">
        <f>[4]чистовик!H19</f>
        <v>0</v>
      </c>
      <c r="I19" s="78">
        <f>[4]чистовик!I19</f>
        <v>0</v>
      </c>
      <c r="J19" s="57">
        <f>[4]чистовик!J19</f>
        <v>0</v>
      </c>
      <c r="K19" s="57">
        <f>[4]чистовик!K19</f>
        <v>0</v>
      </c>
      <c r="L19" s="57">
        <f>[4]чистовик!L19</f>
        <v>0</v>
      </c>
      <c r="M19" s="57">
        <f>[4]чистовик!M19</f>
        <v>0</v>
      </c>
      <c r="N19" s="50">
        <f t="shared" si="4"/>
        <v>0</v>
      </c>
      <c r="O19" s="58">
        <f>[4]чистовик!O19</f>
        <v>0</v>
      </c>
      <c r="P19" s="58">
        <f>[4]чистовик!P19</f>
        <v>0</v>
      </c>
      <c r="Q19" s="64">
        <f>[4]чистовик!Q19</f>
        <v>0</v>
      </c>
      <c r="R19" s="58">
        <f>[4]чистовик!R19</f>
        <v>0</v>
      </c>
      <c r="S19" s="70">
        <f>[4]чистовик!S19</f>
        <v>0</v>
      </c>
      <c r="T19" s="58">
        <f>[4]чистовик!T19</f>
        <v>0</v>
      </c>
      <c r="U19" s="58">
        <f>[4]чистовик!U19</f>
        <v>0</v>
      </c>
      <c r="V19" s="51">
        <f t="shared" si="1"/>
        <v>0</v>
      </c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</row>
    <row r="20" spans="1:34" s="6" customFormat="1" ht="42.75" hidden="1" customHeight="1">
      <c r="A20" s="25" t="s">
        <v>25</v>
      </c>
      <c r="B20" s="11" t="e">
        <f t="shared" si="6"/>
        <v>#REF!</v>
      </c>
      <c r="C20" s="11" t="e">
        <f t="shared" si="7"/>
        <v>#REF!</v>
      </c>
      <c r="D20" s="11" t="e">
        <f t="shared" si="8"/>
        <v>#REF!</v>
      </c>
      <c r="E20" s="11" t="e">
        <f t="shared" si="9"/>
        <v>#REF!</v>
      </c>
      <c r="F20" s="11" t="e">
        <f t="shared" si="3"/>
        <v>#REF!</v>
      </c>
      <c r="G20" s="12" t="e">
        <f>+#REF!</f>
        <v>#REF!</v>
      </c>
      <c r="H20" s="12" t="e">
        <f>[13]чистовик!H20</f>
        <v>#REF!</v>
      </c>
      <c r="I20" s="12" t="e">
        <f>+#REF!</f>
        <v>#REF!</v>
      </c>
      <c r="J20" s="12" t="e">
        <f>+#REF!</f>
        <v>#REF!</v>
      </c>
      <c r="K20" s="12"/>
      <c r="L20" s="12" t="e">
        <f>+#REF!</f>
        <v>#REF!</v>
      </c>
      <c r="M20" s="12" t="e">
        <f>+#REF!</f>
        <v>#REF!</v>
      </c>
      <c r="N20" s="12" t="e">
        <f t="shared" si="4"/>
        <v>#REF!</v>
      </c>
      <c r="O20" s="13" t="e">
        <f>+#REF!</f>
        <v>#REF!</v>
      </c>
      <c r="P20" s="13" t="e">
        <f>+#REF!</f>
        <v>#REF!</v>
      </c>
      <c r="Q20" s="13"/>
      <c r="R20" s="13"/>
      <c r="S20" s="13"/>
      <c r="T20" s="13" t="e">
        <f>+#REF!</f>
        <v>#REF!</v>
      </c>
      <c r="U20" s="13" t="e">
        <f>+#REF!</f>
        <v>#REF!</v>
      </c>
      <c r="V20" s="13" t="e">
        <f t="shared" si="1"/>
        <v>#REF!</v>
      </c>
      <c r="W20" s="5" t="e">
        <f t="shared" si="5"/>
        <v>#REF!</v>
      </c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</row>
    <row r="21" spans="1:34" s="6" customFormat="1" ht="42.75" hidden="1" customHeight="1">
      <c r="A21" s="25" t="s">
        <v>23</v>
      </c>
      <c r="B21" s="11" t="e">
        <f t="shared" si="6"/>
        <v>#REF!</v>
      </c>
      <c r="C21" s="11" t="e">
        <f t="shared" si="7"/>
        <v>#REF!</v>
      </c>
      <c r="D21" s="11" t="e">
        <f t="shared" si="8"/>
        <v>#REF!</v>
      </c>
      <c r="E21" s="11" t="e">
        <f t="shared" si="9"/>
        <v>#REF!</v>
      </c>
      <c r="F21" s="11" t="e">
        <f t="shared" si="3"/>
        <v>#REF!</v>
      </c>
      <c r="G21" s="12">
        <v>0</v>
      </c>
      <c r="H21" s="12">
        <f>[14]чистовик!H21</f>
        <v>0</v>
      </c>
      <c r="I21" s="12"/>
      <c r="J21" s="12"/>
      <c r="K21" s="12"/>
      <c r="L21" s="12">
        <v>0</v>
      </c>
      <c r="M21" s="12">
        <v>0</v>
      </c>
      <c r="N21" s="12">
        <f t="shared" si="4"/>
        <v>0</v>
      </c>
      <c r="O21" s="13" t="e">
        <f>+#REF!</f>
        <v>#REF!</v>
      </c>
      <c r="P21" s="13" t="e">
        <f>+#REF!</f>
        <v>#REF!</v>
      </c>
      <c r="Q21" s="13"/>
      <c r="R21" s="22"/>
      <c r="S21" s="22"/>
      <c r="T21" s="13" t="e">
        <f>+#REF!</f>
        <v>#REF!</v>
      </c>
      <c r="U21" s="13" t="e">
        <f>+#REF!</f>
        <v>#REF!</v>
      </c>
      <c r="V21" s="13" t="e">
        <f t="shared" si="1"/>
        <v>#REF!</v>
      </c>
      <c r="W21" s="5" t="e">
        <f>SUM(B21:V21)</f>
        <v>#REF!</v>
      </c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</row>
    <row r="22" spans="1:34" s="6" customFormat="1" ht="42.75" hidden="1" customHeight="1">
      <c r="A22" s="38" t="s">
        <v>105</v>
      </c>
      <c r="B22" s="48">
        <f t="shared" si="6"/>
        <v>0</v>
      </c>
      <c r="C22" s="49">
        <f t="shared" si="7"/>
        <v>0</v>
      </c>
      <c r="D22" s="49">
        <f t="shared" si="8"/>
        <v>0</v>
      </c>
      <c r="E22" s="49">
        <f t="shared" si="9"/>
        <v>0</v>
      </c>
      <c r="F22" s="49">
        <f t="shared" si="3"/>
        <v>0</v>
      </c>
      <c r="G22" s="57">
        <f>[5]чистовик!G22</f>
        <v>0</v>
      </c>
      <c r="H22" s="57">
        <f>[5]чистовик!H22</f>
        <v>0</v>
      </c>
      <c r="I22" s="78">
        <f>[5]чистовик!I22</f>
        <v>0</v>
      </c>
      <c r="J22" s="57">
        <f>[5]чистовик!J22</f>
        <v>0</v>
      </c>
      <c r="K22" s="57">
        <f>[5]чистовик!K22</f>
        <v>0</v>
      </c>
      <c r="L22" s="57">
        <f>[5]чистовик!L22</f>
        <v>0</v>
      </c>
      <c r="M22" s="57">
        <f>[5]чистовик!M22</f>
        <v>0</v>
      </c>
      <c r="N22" s="50">
        <f t="shared" si="4"/>
        <v>0</v>
      </c>
      <c r="O22" s="58">
        <f>[5]чистовик!O22</f>
        <v>0</v>
      </c>
      <c r="P22" s="58">
        <f>[5]чистовик!P22</f>
        <v>0</v>
      </c>
      <c r="Q22" s="64">
        <f>[5]чистовик!Q22</f>
        <v>0</v>
      </c>
      <c r="R22" s="58">
        <f>[5]чистовик!R22</f>
        <v>0</v>
      </c>
      <c r="S22" s="70">
        <f>[5]чистовик!S22</f>
        <v>0</v>
      </c>
      <c r="T22" s="58">
        <f>[5]чистовик!T22</f>
        <v>0</v>
      </c>
      <c r="U22" s="58">
        <f>[5]чистовик!U22</f>
        <v>0</v>
      </c>
      <c r="V22" s="51">
        <f t="shared" si="1"/>
        <v>0</v>
      </c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</row>
    <row r="23" spans="1:34" s="6" customFormat="1" ht="42.75" hidden="1" customHeight="1">
      <c r="A23" s="42" t="s">
        <v>106</v>
      </c>
      <c r="B23" s="48">
        <f t="shared" si="6"/>
        <v>0</v>
      </c>
      <c r="C23" s="49">
        <f t="shared" si="7"/>
        <v>0</v>
      </c>
      <c r="D23" s="49">
        <f t="shared" si="8"/>
        <v>0</v>
      </c>
      <c r="E23" s="49">
        <f t="shared" si="9"/>
        <v>0</v>
      </c>
      <c r="F23" s="49">
        <f t="shared" si="3"/>
        <v>0</v>
      </c>
      <c r="G23" s="56">
        <f>[6]чистовик!G23</f>
        <v>0</v>
      </c>
      <c r="H23" s="56">
        <f>[6]чистовик!H23</f>
        <v>0</v>
      </c>
      <c r="I23" s="77">
        <f>[6]чистовик!I23</f>
        <v>0</v>
      </c>
      <c r="J23" s="56">
        <f>[6]чистовик!J23</f>
        <v>0</v>
      </c>
      <c r="K23" s="56">
        <f>[6]чистовик!K23</f>
        <v>0</v>
      </c>
      <c r="L23" s="56">
        <f>[6]чистовик!L23</f>
        <v>0</v>
      </c>
      <c r="M23" s="56">
        <f>[6]чистовик!M23</f>
        <v>0</v>
      </c>
      <c r="N23" s="50">
        <f t="shared" si="4"/>
        <v>0</v>
      </c>
      <c r="O23" s="59">
        <f>[6]чистовик!O23</f>
        <v>0</v>
      </c>
      <c r="P23" s="59">
        <f>[6]чистовик!P23</f>
        <v>0</v>
      </c>
      <c r="Q23" s="66">
        <f>[6]чистовик!Q23</f>
        <v>0</v>
      </c>
      <c r="R23" s="60">
        <f>[6]чистовик!R23</f>
        <v>0</v>
      </c>
      <c r="S23" s="72">
        <f>[6]чистовик!S23</f>
        <v>0</v>
      </c>
      <c r="T23" s="59">
        <f>[6]чистовик!T23</f>
        <v>0</v>
      </c>
      <c r="U23" s="59">
        <f>[6]чистовик!U23</f>
        <v>0</v>
      </c>
      <c r="V23" s="51">
        <f t="shared" si="1"/>
        <v>0</v>
      </c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</row>
    <row r="24" spans="1:34" s="6" customFormat="1" ht="42.75" hidden="1" customHeight="1">
      <c r="A24" s="25" t="s">
        <v>19</v>
      </c>
      <c r="B24" s="11" t="e">
        <f t="shared" si="6"/>
        <v>#REF!</v>
      </c>
      <c r="C24" s="11" t="e">
        <f t="shared" si="7"/>
        <v>#REF!</v>
      </c>
      <c r="D24" s="11" t="e">
        <f t="shared" si="8"/>
        <v>#REF!</v>
      </c>
      <c r="E24" s="11" t="e">
        <f t="shared" si="9"/>
        <v>#REF!</v>
      </c>
      <c r="F24" s="11" t="e">
        <f t="shared" si="3"/>
        <v>#REF!</v>
      </c>
      <c r="G24" s="12">
        <v>0</v>
      </c>
      <c r="H24" s="12" t="e">
        <f>[17]чистовик!H24</f>
        <v>#REF!</v>
      </c>
      <c r="I24" s="41"/>
      <c r="J24" s="39"/>
      <c r="K24" s="39"/>
      <c r="L24" s="12" t="e">
        <f>+#REF!+#REF!+#REF!+#REF!+#REF!+#REF!+#REF!+#REF!</f>
        <v>#REF!</v>
      </c>
      <c r="M24" s="12" t="e">
        <f>+#REF!+#REF!+#REF!+#REF!+#REF!+#REF!+#REF!+#REF!</f>
        <v>#REF!</v>
      </c>
      <c r="N24" s="12" t="e">
        <f t="shared" si="4"/>
        <v>#REF!</v>
      </c>
      <c r="O24" s="13" t="e">
        <f>+#REF!+#REF!+#REF!+#REF!+#REF!+#REF!+#REF!+#REF!</f>
        <v>#REF!</v>
      </c>
      <c r="P24" s="13" t="e">
        <f>+#REF!+#REF!+#REF!+#REF!+#REF!+#REF!+#REF!+#REF!+#REF!+#REF!</f>
        <v>#REF!</v>
      </c>
      <c r="Q24" s="13"/>
      <c r="R24" s="13"/>
      <c r="S24" s="13"/>
      <c r="T24" s="13" t="e">
        <f>+#REF!+#REF!+#REF!+#REF!+#REF!+#REF!+#REF!+#REF!+#REF!+#REF!</f>
        <v>#REF!</v>
      </c>
      <c r="U24" s="13" t="e">
        <f>+#REF!+#REF!+#REF!+#REF!+#REF!+#REF!+#REF!+#REF!+#REF!+#REF!</f>
        <v>#REF!</v>
      </c>
      <c r="V24" s="13" t="e">
        <f t="shared" si="1"/>
        <v>#REF!</v>
      </c>
      <c r="W24" s="5" t="e">
        <f t="shared" si="5"/>
        <v>#REF!</v>
      </c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</row>
    <row r="25" spans="1:34" s="6" customFormat="1" ht="42.75" hidden="1" customHeight="1">
      <c r="A25" s="25" t="s">
        <v>24</v>
      </c>
      <c r="B25" s="11" t="e">
        <f t="shared" si="6"/>
        <v>#REF!</v>
      </c>
      <c r="C25" s="11" t="e">
        <f t="shared" si="7"/>
        <v>#REF!</v>
      </c>
      <c r="D25" s="11" t="e">
        <f t="shared" si="8"/>
        <v>#REF!</v>
      </c>
      <c r="E25" s="11" t="e">
        <f t="shared" si="9"/>
        <v>#REF!</v>
      </c>
      <c r="F25" s="11" t="e">
        <f t="shared" si="3"/>
        <v>#REF!</v>
      </c>
      <c r="G25" s="12"/>
      <c r="H25" s="12">
        <f>[18]чистовик!H25</f>
        <v>0</v>
      </c>
      <c r="I25" s="12"/>
      <c r="J25" s="12"/>
      <c r="K25" s="12"/>
      <c r="L25" s="12"/>
      <c r="M25" s="12"/>
      <c r="N25" s="12">
        <f t="shared" si="4"/>
        <v>0</v>
      </c>
      <c r="O25" s="13" t="e">
        <f>+#REF!</f>
        <v>#REF!</v>
      </c>
      <c r="P25" s="13" t="e">
        <f>+#REF!</f>
        <v>#REF!</v>
      </c>
      <c r="Q25" s="13"/>
      <c r="R25" s="13"/>
      <c r="S25" s="13"/>
      <c r="T25" s="13" t="e">
        <f>+#REF!</f>
        <v>#REF!</v>
      </c>
      <c r="U25" s="13" t="e">
        <f>+#REF!</f>
        <v>#REF!</v>
      </c>
      <c r="V25" s="13" t="e">
        <f t="shared" si="1"/>
        <v>#REF!</v>
      </c>
      <c r="W25" s="5" t="e">
        <f>SUM(B25:V25)</f>
        <v>#REF!</v>
      </c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</row>
    <row r="26" spans="1:34" s="6" customFormat="1" ht="42.75" hidden="1" customHeight="1">
      <c r="A26" s="37" t="s">
        <v>28</v>
      </c>
      <c r="B26" s="26" t="e">
        <f t="shared" si="6"/>
        <v>#REF!</v>
      </c>
      <c r="C26" s="27" t="e">
        <f>+H26+P26</f>
        <v>#REF!</v>
      </c>
      <c r="D26" s="27" t="e">
        <f t="shared" ref="D26:F29" si="10">+L26+T26</f>
        <v>#REF!</v>
      </c>
      <c r="E26" s="27" t="e">
        <f t="shared" si="10"/>
        <v>#REF!</v>
      </c>
      <c r="F26" s="27" t="e">
        <f t="shared" si="10"/>
        <v>#REF!</v>
      </c>
      <c r="G26" s="28" t="e">
        <f>+#REF!</f>
        <v>#REF!</v>
      </c>
      <c r="H26" s="28" t="e">
        <f>[19]чистовик!H26</f>
        <v>#REF!</v>
      </c>
      <c r="I26" s="12" t="e">
        <f>+#REF!</f>
        <v>#REF!</v>
      </c>
      <c r="J26" s="12" t="e">
        <f>+#REF!</f>
        <v>#REF!</v>
      </c>
      <c r="K26" s="12"/>
      <c r="L26" s="12" t="e">
        <f>+#REF!</f>
        <v>#REF!</v>
      </c>
      <c r="M26" s="28" t="e">
        <f>+#REF!</f>
        <v>#REF!</v>
      </c>
      <c r="N26" s="28" t="e">
        <f>+G26+H26-L26</f>
        <v>#REF!</v>
      </c>
      <c r="O26" s="29" t="e">
        <f>+#REF!+#REF!</f>
        <v>#REF!</v>
      </c>
      <c r="P26" s="29" t="e">
        <f>+#REF!+#REF!</f>
        <v>#REF!</v>
      </c>
      <c r="Q26" s="13"/>
      <c r="R26" s="13"/>
      <c r="S26" s="29"/>
      <c r="T26" s="29" t="e">
        <f>+#REF!+#REF!</f>
        <v>#REF!</v>
      </c>
      <c r="U26" s="29" t="e">
        <f>+#REF!+#REF!</f>
        <v>#REF!</v>
      </c>
      <c r="V26" s="30" t="e">
        <f>+O26+P26-T26</f>
        <v>#REF!</v>
      </c>
      <c r="W26" s="5" t="e">
        <f>SUM(B26:V26)</f>
        <v>#REF!</v>
      </c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</row>
    <row r="27" spans="1:34" s="6" customFormat="1" ht="42.75" hidden="1" customHeight="1">
      <c r="A27" s="38" t="s">
        <v>107</v>
      </c>
      <c r="B27" s="48">
        <f t="shared" si="6"/>
        <v>0</v>
      </c>
      <c r="C27" s="49">
        <f>+H27+P27</f>
        <v>0</v>
      </c>
      <c r="D27" s="49">
        <f t="shared" si="10"/>
        <v>0</v>
      </c>
      <c r="E27" s="49">
        <f t="shared" si="10"/>
        <v>0</v>
      </c>
      <c r="F27" s="49">
        <f t="shared" si="10"/>
        <v>0</v>
      </c>
      <c r="G27" s="57">
        <f>[7]чистовик!G27</f>
        <v>0</v>
      </c>
      <c r="H27" s="57">
        <f>[7]чистовик!H27</f>
        <v>0</v>
      </c>
      <c r="I27" s="78">
        <f>[7]чистовик!I27</f>
        <v>0</v>
      </c>
      <c r="J27" s="57">
        <f>[7]чистовик!J27</f>
        <v>0</v>
      </c>
      <c r="K27" s="57">
        <f>[7]чистовик!K27</f>
        <v>0</v>
      </c>
      <c r="L27" s="57">
        <f>[7]чистовик!L27</f>
        <v>0</v>
      </c>
      <c r="M27" s="57">
        <f>[7]чистовик!M27</f>
        <v>0</v>
      </c>
      <c r="N27" s="50">
        <f t="shared" si="4"/>
        <v>0</v>
      </c>
      <c r="O27" s="58">
        <f>[7]чистовик!O27</f>
        <v>0</v>
      </c>
      <c r="P27" s="58">
        <f>[7]чистовик!P27</f>
        <v>0</v>
      </c>
      <c r="Q27" s="64">
        <f>[7]чистовик!Q27</f>
        <v>0</v>
      </c>
      <c r="R27" s="58">
        <f>[7]чистовик!R27</f>
        <v>0</v>
      </c>
      <c r="S27" s="70">
        <f>[7]чистовик!S27</f>
        <v>0</v>
      </c>
      <c r="T27" s="58">
        <f>[7]чистовик!T27</f>
        <v>0</v>
      </c>
      <c r="U27" s="58">
        <f>[7]чистовик!U27</f>
        <v>0</v>
      </c>
      <c r="V27" s="51">
        <f t="shared" si="1"/>
        <v>0</v>
      </c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</row>
    <row r="28" spans="1:34" s="6" customFormat="1" ht="42.75" hidden="1" customHeight="1">
      <c r="A28" s="43" t="s">
        <v>108</v>
      </c>
      <c r="B28" s="48">
        <f t="shared" si="6"/>
        <v>0</v>
      </c>
      <c r="C28" s="49">
        <f>+H28+P28</f>
        <v>0</v>
      </c>
      <c r="D28" s="49">
        <f t="shared" si="10"/>
        <v>0</v>
      </c>
      <c r="E28" s="49">
        <f t="shared" si="10"/>
        <v>0</v>
      </c>
      <c r="F28" s="49">
        <f t="shared" si="10"/>
        <v>0</v>
      </c>
      <c r="G28" s="57">
        <f>[8]чистовик!G28</f>
        <v>0</v>
      </c>
      <c r="H28" s="57">
        <f>[8]чистовик!H28</f>
        <v>0</v>
      </c>
      <c r="I28" s="78">
        <f>[8]чистовик!I28</f>
        <v>0</v>
      </c>
      <c r="J28" s="57">
        <f>[8]чистовик!J28</f>
        <v>0</v>
      </c>
      <c r="K28" s="57">
        <f>[8]чистовик!K28</f>
        <v>0</v>
      </c>
      <c r="L28" s="57">
        <f>[8]чистовик!L28</f>
        <v>0</v>
      </c>
      <c r="M28" s="57">
        <f>[8]чистовик!M28</f>
        <v>0</v>
      </c>
      <c r="N28" s="50">
        <f t="shared" si="4"/>
        <v>0</v>
      </c>
      <c r="O28" s="58">
        <f>[8]чистовик!O28</f>
        <v>0</v>
      </c>
      <c r="P28" s="58">
        <f>[8]чистовик!P28</f>
        <v>0</v>
      </c>
      <c r="Q28" s="64">
        <f>[8]чистовик!Q28</f>
        <v>0</v>
      </c>
      <c r="R28" s="58">
        <f>[8]чистовик!R28</f>
        <v>0</v>
      </c>
      <c r="S28" s="70">
        <f>[8]чистовик!S28</f>
        <v>0</v>
      </c>
      <c r="T28" s="58">
        <f>[8]чистовик!T28</f>
        <v>0</v>
      </c>
      <c r="U28" s="58">
        <f>[8]чистовик!U28</f>
        <v>0</v>
      </c>
      <c r="V28" s="51">
        <f t="shared" si="1"/>
        <v>0</v>
      </c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</row>
    <row r="29" spans="1:34" s="6" customFormat="1" ht="48.6" hidden="1" customHeight="1">
      <c r="A29" s="43" t="s">
        <v>29</v>
      </c>
      <c r="B29" s="48">
        <f t="shared" si="6"/>
        <v>0</v>
      </c>
      <c r="C29" s="49">
        <f>+H29+P29</f>
        <v>0</v>
      </c>
      <c r="D29" s="49">
        <f t="shared" si="10"/>
        <v>0</v>
      </c>
      <c r="E29" s="49">
        <f t="shared" si="10"/>
        <v>0</v>
      </c>
      <c r="F29" s="49">
        <f t="shared" si="10"/>
        <v>0</v>
      </c>
      <c r="G29" s="57">
        <f>[9]чистовик!G29</f>
        <v>0</v>
      </c>
      <c r="H29" s="57">
        <f>[9]чистовик!H29</f>
        <v>0</v>
      </c>
      <c r="I29" s="78">
        <f>[9]чистовик!I29</f>
        <v>0</v>
      </c>
      <c r="J29" s="57">
        <f>[9]чистовик!J29</f>
        <v>0</v>
      </c>
      <c r="K29" s="57">
        <f>[9]чистовик!K29</f>
        <v>0</v>
      </c>
      <c r="L29" s="57">
        <f>[9]чистовик!L29</f>
        <v>0</v>
      </c>
      <c r="M29" s="57">
        <f>[9]чистовик!M29</f>
        <v>0</v>
      </c>
      <c r="N29" s="50">
        <f t="shared" si="4"/>
        <v>0</v>
      </c>
      <c r="O29" s="58">
        <f>[9]чистовик!O29</f>
        <v>0</v>
      </c>
      <c r="P29" s="58">
        <f>[9]чистовик!P29</f>
        <v>0</v>
      </c>
      <c r="Q29" s="64">
        <f>[9]чистовик!Q29</f>
        <v>0</v>
      </c>
      <c r="R29" s="58">
        <f>[9]чистовик!R29</f>
        <v>0</v>
      </c>
      <c r="S29" s="70">
        <f>[9]чистовик!S29</f>
        <v>0</v>
      </c>
      <c r="T29" s="58">
        <f>[9]чистовик!T29</f>
        <v>0</v>
      </c>
      <c r="U29" s="58">
        <f>[9]чистовик!U29</f>
        <v>0</v>
      </c>
      <c r="V29" s="51">
        <f t="shared" si="1"/>
        <v>0</v>
      </c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</row>
    <row r="30" spans="1:34" ht="18" hidden="1" customHeight="1">
      <c r="A30" s="7"/>
      <c r="B30" s="5" t="e">
        <f>+#REF!-#REF!</f>
        <v>#REF!</v>
      </c>
      <c r="C30" s="5" t="e">
        <f>+#REF!-#REF!</f>
        <v>#REF!</v>
      </c>
      <c r="D30" s="5" t="e">
        <f>+#REF!-#REF!</f>
        <v>#REF!</v>
      </c>
      <c r="E30" s="5" t="e">
        <f>+#REF!-#REF!</f>
        <v>#REF!</v>
      </c>
      <c r="F30" s="5" t="e">
        <f>+#REF!-#REF!</f>
        <v>#REF!</v>
      </c>
      <c r="G30" s="5" t="e">
        <f>+#REF!-#REF!</f>
        <v>#REF!</v>
      </c>
      <c r="H30" s="5" t="e">
        <f>[23]чистовик!H30</f>
        <v>#REF!</v>
      </c>
      <c r="I30" s="5" t="e">
        <f>+#REF!-#REF!</f>
        <v>#REF!</v>
      </c>
      <c r="J30" s="5" t="e">
        <f>+#REF!-#REF!</f>
        <v>#REF!</v>
      </c>
      <c r="K30" s="5"/>
      <c r="L30" s="5" t="e">
        <f>+#REF!-#REF!</f>
        <v>#REF!</v>
      </c>
      <c r="M30" s="5" t="e">
        <f>+#REF!-#REF!</f>
        <v>#REF!</v>
      </c>
      <c r="N30" s="5" t="e">
        <f>+#REF!-#REF!</f>
        <v>#REF!</v>
      </c>
      <c r="O30" s="5" t="e">
        <f>+#REF!-#REF!</f>
        <v>#REF!</v>
      </c>
      <c r="P30" s="5" t="e">
        <f>+#REF!-#REF!</f>
        <v>#REF!</v>
      </c>
      <c r="Q30" s="5" t="e">
        <f>+#REF!-#REF!</f>
        <v>#REF!</v>
      </c>
      <c r="R30" s="5" t="e">
        <f>+#REF!-#REF!</f>
        <v>#REF!</v>
      </c>
      <c r="S30" s="5"/>
      <c r="T30" s="5" t="e">
        <f>+#REF!-#REF!</f>
        <v>#REF!</v>
      </c>
      <c r="U30" s="5" t="e">
        <f>+#REF!-#REF!</f>
        <v>#REF!</v>
      </c>
      <c r="V30" s="5" t="e">
        <f>+#REF!-#REF!</f>
        <v>#REF!</v>
      </c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</row>
    <row r="31" spans="1:34" ht="36" hidden="1">
      <c r="A31" s="45" t="s">
        <v>30</v>
      </c>
      <c r="B31" s="48">
        <f t="shared" ref="B31:B94" si="11">+G31+O31</f>
        <v>0</v>
      </c>
      <c r="C31" s="49">
        <f t="shared" ref="C31:C94" si="12">+H31+P31</f>
        <v>0</v>
      </c>
      <c r="D31" s="49">
        <f t="shared" ref="D31:D94" si="13">+L31+T31</f>
        <v>0</v>
      </c>
      <c r="E31" s="49">
        <f t="shared" ref="E31:E94" si="14">+M31+U31</f>
        <v>0</v>
      </c>
      <c r="F31" s="49">
        <f t="shared" ref="F31:F94" si="15">+N31+V31</f>
        <v>0</v>
      </c>
      <c r="G31" s="53">
        <f>[10]чистовик!G31</f>
        <v>0</v>
      </c>
      <c r="H31" s="53">
        <f>[10]чистовик!H31</f>
        <v>0</v>
      </c>
      <c r="I31" s="79">
        <f>[10]чистовик!I31</f>
        <v>0</v>
      </c>
      <c r="J31" s="53">
        <f>[10]чистовик!J31</f>
        <v>0</v>
      </c>
      <c r="K31" s="53">
        <f>[10]чистовик!K31</f>
        <v>0</v>
      </c>
      <c r="L31" s="53">
        <f>[10]чистовик!L31</f>
        <v>0</v>
      </c>
      <c r="M31" s="53">
        <f>[10]чистовик!M31</f>
        <v>0</v>
      </c>
      <c r="N31" s="50">
        <f t="shared" si="4"/>
        <v>0</v>
      </c>
      <c r="O31" s="61">
        <f>[10]чистовик!O31</f>
        <v>0</v>
      </c>
      <c r="P31" s="61">
        <f>[10]чистовик!P31</f>
        <v>0</v>
      </c>
      <c r="Q31" s="67">
        <f>[10]чистовик!Q31</f>
        <v>0</v>
      </c>
      <c r="R31" s="61">
        <f>[10]чистовик!R31</f>
        <v>0</v>
      </c>
      <c r="S31" s="73">
        <f>[10]чистовик!S31</f>
        <v>0</v>
      </c>
      <c r="T31" s="61">
        <f>[10]чистовик!T31</f>
        <v>0</v>
      </c>
      <c r="U31" s="61">
        <f>[10]чистовик!U31</f>
        <v>0</v>
      </c>
      <c r="V31" s="51">
        <f t="shared" si="1"/>
        <v>0</v>
      </c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</row>
    <row r="32" spans="1:34" ht="36" hidden="1" customHeight="1">
      <c r="A32" s="45" t="s">
        <v>31</v>
      </c>
      <c r="B32" s="48">
        <f t="shared" si="11"/>
        <v>0</v>
      </c>
      <c r="C32" s="49">
        <f t="shared" si="12"/>
        <v>0</v>
      </c>
      <c r="D32" s="49">
        <f t="shared" si="13"/>
        <v>0</v>
      </c>
      <c r="E32" s="49">
        <f t="shared" si="14"/>
        <v>0</v>
      </c>
      <c r="F32" s="49">
        <f t="shared" si="15"/>
        <v>0</v>
      </c>
      <c r="G32" s="53">
        <f>[11]чистовик!G32</f>
        <v>0</v>
      </c>
      <c r="H32" s="53">
        <f>[11]чистовик!H32</f>
        <v>0</v>
      </c>
      <c r="I32" s="79">
        <f>[11]чистовик!I32</f>
        <v>0</v>
      </c>
      <c r="J32" s="53">
        <f>[11]чистовик!J32</f>
        <v>0</v>
      </c>
      <c r="K32" s="53">
        <f>[11]чистовик!K32</f>
        <v>0</v>
      </c>
      <c r="L32" s="53">
        <f>[11]чистовик!L32</f>
        <v>0</v>
      </c>
      <c r="M32" s="53">
        <f>[11]чистовик!M32</f>
        <v>0</v>
      </c>
      <c r="N32" s="50">
        <f t="shared" si="4"/>
        <v>0</v>
      </c>
      <c r="O32" s="61">
        <f>[11]чистовик!O32</f>
        <v>0</v>
      </c>
      <c r="P32" s="61">
        <f>[11]чистовик!P32</f>
        <v>0</v>
      </c>
      <c r="Q32" s="67">
        <f>[11]чистовик!Q32</f>
        <v>0</v>
      </c>
      <c r="R32" s="61">
        <f>[11]чистовик!R32</f>
        <v>0</v>
      </c>
      <c r="S32" s="73">
        <f>[11]чистовик!S32</f>
        <v>0</v>
      </c>
      <c r="T32" s="61">
        <f>[11]чистовик!T32</f>
        <v>0</v>
      </c>
      <c r="U32" s="61">
        <f>[11]чистовик!U32</f>
        <v>0</v>
      </c>
      <c r="V32" s="51">
        <f t="shared" si="1"/>
        <v>0</v>
      </c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</row>
    <row r="33" spans="1:34" ht="36" hidden="1" customHeight="1">
      <c r="A33" s="45" t="s">
        <v>32</v>
      </c>
      <c r="B33" s="48">
        <f t="shared" si="11"/>
        <v>0</v>
      </c>
      <c r="C33" s="49">
        <f t="shared" si="12"/>
        <v>0</v>
      </c>
      <c r="D33" s="49">
        <f t="shared" si="13"/>
        <v>0</v>
      </c>
      <c r="E33" s="49">
        <f t="shared" si="14"/>
        <v>0</v>
      </c>
      <c r="F33" s="49">
        <f t="shared" si="15"/>
        <v>0</v>
      </c>
      <c r="G33" s="53">
        <f>[12]чистовик!G33</f>
        <v>0</v>
      </c>
      <c r="H33" s="53">
        <f>[12]чистовик!H33</f>
        <v>0</v>
      </c>
      <c r="I33" s="79">
        <f>[12]чистовик!I33</f>
        <v>0</v>
      </c>
      <c r="J33" s="53">
        <f>[12]чистовик!J33</f>
        <v>0</v>
      </c>
      <c r="K33" s="53">
        <f>[12]чистовик!K33</f>
        <v>0</v>
      </c>
      <c r="L33" s="53">
        <f>[12]чистовик!L33</f>
        <v>0</v>
      </c>
      <c r="M33" s="53">
        <f>[12]чистовик!M33</f>
        <v>0</v>
      </c>
      <c r="N33" s="50">
        <f t="shared" si="4"/>
        <v>0</v>
      </c>
      <c r="O33" s="61">
        <f>[12]чистовик!O33</f>
        <v>0</v>
      </c>
      <c r="P33" s="61">
        <f>[12]чистовик!P33</f>
        <v>0</v>
      </c>
      <c r="Q33" s="67">
        <f>[12]чистовик!Q33</f>
        <v>0</v>
      </c>
      <c r="R33" s="61">
        <f>[12]чистовик!R33</f>
        <v>0</v>
      </c>
      <c r="S33" s="73">
        <f>[12]чистовик!S33</f>
        <v>0</v>
      </c>
      <c r="T33" s="61">
        <f>[12]чистовик!T33</f>
        <v>0</v>
      </c>
      <c r="U33" s="61">
        <f>[12]чистовик!U33</f>
        <v>0</v>
      </c>
      <c r="V33" s="51">
        <f t="shared" si="1"/>
        <v>0</v>
      </c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</row>
    <row r="34" spans="1:34" ht="54" hidden="1">
      <c r="A34" s="45" t="s">
        <v>33</v>
      </c>
      <c r="B34" s="48">
        <f t="shared" si="11"/>
        <v>0</v>
      </c>
      <c r="C34" s="49">
        <f t="shared" si="12"/>
        <v>0</v>
      </c>
      <c r="D34" s="49">
        <f t="shared" si="13"/>
        <v>0</v>
      </c>
      <c r="E34" s="49">
        <f t="shared" si="14"/>
        <v>0</v>
      </c>
      <c r="F34" s="49">
        <f t="shared" si="15"/>
        <v>0</v>
      </c>
      <c r="G34" s="53">
        <f>[13]чистовик!G34</f>
        <v>0</v>
      </c>
      <c r="H34" s="53">
        <f>[13]чистовик!H34</f>
        <v>0</v>
      </c>
      <c r="I34" s="79">
        <f>[13]чистовик!I34</f>
        <v>0</v>
      </c>
      <c r="J34" s="53">
        <f>[13]чистовик!J34</f>
        <v>0</v>
      </c>
      <c r="K34" s="53">
        <f>[13]чистовик!K34</f>
        <v>0</v>
      </c>
      <c r="L34" s="53">
        <f>[13]чистовик!L34</f>
        <v>0</v>
      </c>
      <c r="M34" s="53">
        <f>[13]чистовик!M34</f>
        <v>0</v>
      </c>
      <c r="N34" s="50">
        <f t="shared" si="4"/>
        <v>0</v>
      </c>
      <c r="O34" s="61">
        <f>[13]чистовик!O34</f>
        <v>0</v>
      </c>
      <c r="P34" s="61">
        <f>[13]чистовик!P34</f>
        <v>0</v>
      </c>
      <c r="Q34" s="67">
        <f>[13]чистовик!Q34</f>
        <v>0</v>
      </c>
      <c r="R34" s="61">
        <f>[13]чистовик!R34</f>
        <v>0</v>
      </c>
      <c r="S34" s="73">
        <f>[13]чистовик!S34</f>
        <v>0</v>
      </c>
      <c r="T34" s="61">
        <f>[13]чистовик!T34</f>
        <v>0</v>
      </c>
      <c r="U34" s="61">
        <f>[13]чистовик!U34</f>
        <v>0</v>
      </c>
      <c r="V34" s="51">
        <f t="shared" si="1"/>
        <v>0</v>
      </c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</row>
    <row r="35" spans="1:34" ht="36" hidden="1" customHeight="1">
      <c r="A35" s="45" t="s">
        <v>34</v>
      </c>
      <c r="B35" s="48">
        <f t="shared" si="11"/>
        <v>0</v>
      </c>
      <c r="C35" s="49">
        <f t="shared" si="12"/>
        <v>0</v>
      </c>
      <c r="D35" s="49">
        <f t="shared" si="13"/>
        <v>0</v>
      </c>
      <c r="E35" s="49">
        <f t="shared" si="14"/>
        <v>0</v>
      </c>
      <c r="F35" s="49">
        <f t="shared" si="15"/>
        <v>0</v>
      </c>
      <c r="G35" s="53">
        <f>[14]чистовик!G35</f>
        <v>0</v>
      </c>
      <c r="H35" s="53">
        <f>[14]чистовик!H35</f>
        <v>0</v>
      </c>
      <c r="I35" s="79">
        <f>[14]чистовик!I35</f>
        <v>0</v>
      </c>
      <c r="J35" s="53">
        <f>[14]чистовик!J35</f>
        <v>0</v>
      </c>
      <c r="K35" s="53">
        <f>[14]чистовик!K35</f>
        <v>0</v>
      </c>
      <c r="L35" s="53">
        <f>[14]чистовик!L35</f>
        <v>0</v>
      </c>
      <c r="M35" s="53">
        <f>[14]чистовик!M35</f>
        <v>0</v>
      </c>
      <c r="N35" s="50">
        <f t="shared" si="4"/>
        <v>0</v>
      </c>
      <c r="O35" s="61">
        <f>[14]чистовик!O35</f>
        <v>0</v>
      </c>
      <c r="P35" s="61">
        <f>[14]чистовик!P35</f>
        <v>0</v>
      </c>
      <c r="Q35" s="67">
        <f>[14]чистовик!Q35</f>
        <v>0</v>
      </c>
      <c r="R35" s="61">
        <f>[14]чистовик!R35</f>
        <v>0</v>
      </c>
      <c r="S35" s="73">
        <f>[14]чистовик!S35</f>
        <v>0</v>
      </c>
      <c r="T35" s="61">
        <f>[14]чистовик!T35</f>
        <v>0</v>
      </c>
      <c r="U35" s="61">
        <f>[14]чистовик!U35</f>
        <v>0</v>
      </c>
      <c r="V35" s="51">
        <f t="shared" si="1"/>
        <v>0</v>
      </c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</row>
    <row r="36" spans="1:34" ht="36" hidden="1">
      <c r="A36" s="45" t="s">
        <v>35</v>
      </c>
      <c r="B36" s="48">
        <f t="shared" si="11"/>
        <v>0</v>
      </c>
      <c r="C36" s="49">
        <f t="shared" si="12"/>
        <v>0</v>
      </c>
      <c r="D36" s="49">
        <f t="shared" si="13"/>
        <v>0</v>
      </c>
      <c r="E36" s="49">
        <f t="shared" si="14"/>
        <v>0</v>
      </c>
      <c r="F36" s="49">
        <f t="shared" si="15"/>
        <v>0</v>
      </c>
      <c r="G36" s="53">
        <f>[15]чистовик!G36</f>
        <v>0</v>
      </c>
      <c r="H36" s="53">
        <f>[15]чистовик!H36</f>
        <v>0</v>
      </c>
      <c r="I36" s="79">
        <f>[15]чистовик!I36</f>
        <v>0</v>
      </c>
      <c r="J36" s="53">
        <f>[15]чистовик!J36</f>
        <v>0</v>
      </c>
      <c r="K36" s="53">
        <f>[15]чистовик!K36</f>
        <v>0</v>
      </c>
      <c r="L36" s="53">
        <f>[15]чистовик!L36</f>
        <v>0</v>
      </c>
      <c r="M36" s="53">
        <f>[15]чистовик!M36</f>
        <v>0</v>
      </c>
      <c r="N36" s="50">
        <f t="shared" si="4"/>
        <v>0</v>
      </c>
      <c r="O36" s="61">
        <f>[15]чистовик!O36</f>
        <v>0</v>
      </c>
      <c r="P36" s="61">
        <f>[15]чистовик!P36</f>
        <v>0</v>
      </c>
      <c r="Q36" s="67">
        <f>[15]чистовик!Q36</f>
        <v>0</v>
      </c>
      <c r="R36" s="61">
        <f>[15]чистовик!R36</f>
        <v>0</v>
      </c>
      <c r="S36" s="73">
        <f>[15]чистовик!S36</f>
        <v>0</v>
      </c>
      <c r="T36" s="61">
        <f>[15]чистовик!T36</f>
        <v>0</v>
      </c>
      <c r="U36" s="61">
        <f>[15]чистовик!U36</f>
        <v>0</v>
      </c>
      <c r="V36" s="51">
        <f t="shared" si="1"/>
        <v>0</v>
      </c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</row>
    <row r="37" spans="1:34" ht="36" hidden="1">
      <c r="A37" s="45" t="s">
        <v>36</v>
      </c>
      <c r="B37" s="48">
        <f t="shared" si="11"/>
        <v>0</v>
      </c>
      <c r="C37" s="49">
        <f t="shared" si="12"/>
        <v>0</v>
      </c>
      <c r="D37" s="49">
        <f t="shared" si="13"/>
        <v>0</v>
      </c>
      <c r="E37" s="49">
        <f t="shared" si="14"/>
        <v>0</v>
      </c>
      <c r="F37" s="49">
        <f t="shared" si="15"/>
        <v>0</v>
      </c>
      <c r="G37" s="53">
        <f>[16]чистовик!G37</f>
        <v>0</v>
      </c>
      <c r="H37" s="53">
        <f>[16]чистовик!H37</f>
        <v>0</v>
      </c>
      <c r="I37" s="79">
        <f>[16]чистовик!I37</f>
        <v>0</v>
      </c>
      <c r="J37" s="53">
        <f>[16]чистовик!J37</f>
        <v>0</v>
      </c>
      <c r="K37" s="53">
        <f>[16]чистовик!K37</f>
        <v>0</v>
      </c>
      <c r="L37" s="53">
        <f>[16]чистовик!L37</f>
        <v>0</v>
      </c>
      <c r="M37" s="53">
        <f>[16]чистовик!M37</f>
        <v>0</v>
      </c>
      <c r="N37" s="50">
        <f t="shared" si="4"/>
        <v>0</v>
      </c>
      <c r="O37" s="61">
        <f>[16]чистовик!O37</f>
        <v>0</v>
      </c>
      <c r="P37" s="61">
        <f>[16]чистовик!P37</f>
        <v>0</v>
      </c>
      <c r="Q37" s="67">
        <f>[16]чистовик!Q37</f>
        <v>0</v>
      </c>
      <c r="R37" s="61">
        <f>[16]чистовик!R37</f>
        <v>0</v>
      </c>
      <c r="S37" s="73">
        <f>[16]чистовик!S37</f>
        <v>0</v>
      </c>
      <c r="T37" s="61">
        <f>[16]чистовик!T37</f>
        <v>0</v>
      </c>
      <c r="U37" s="61">
        <f>[16]чистовик!U37</f>
        <v>0</v>
      </c>
      <c r="V37" s="51">
        <f t="shared" si="1"/>
        <v>0</v>
      </c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</row>
    <row r="38" spans="1:34" ht="54" hidden="1">
      <c r="A38" s="45" t="s">
        <v>37</v>
      </c>
      <c r="B38" s="48">
        <f t="shared" si="11"/>
        <v>0</v>
      </c>
      <c r="C38" s="49">
        <f t="shared" si="12"/>
        <v>0</v>
      </c>
      <c r="D38" s="49">
        <f t="shared" si="13"/>
        <v>0</v>
      </c>
      <c r="E38" s="49">
        <f t="shared" si="14"/>
        <v>0</v>
      </c>
      <c r="F38" s="49">
        <f t="shared" si="15"/>
        <v>0</v>
      </c>
      <c r="G38" s="53">
        <f>[17]чистовик!G38</f>
        <v>0</v>
      </c>
      <c r="H38" s="53">
        <f>[17]чистовик!H38</f>
        <v>0</v>
      </c>
      <c r="I38" s="79">
        <f>[17]чистовик!I38</f>
        <v>0</v>
      </c>
      <c r="J38" s="53">
        <f>[17]чистовик!J38</f>
        <v>0</v>
      </c>
      <c r="K38" s="53">
        <f>[17]чистовик!K38</f>
        <v>0</v>
      </c>
      <c r="L38" s="53">
        <f>[17]чистовик!L38</f>
        <v>0</v>
      </c>
      <c r="M38" s="53">
        <f>[17]чистовик!M38</f>
        <v>0</v>
      </c>
      <c r="N38" s="50">
        <f t="shared" si="4"/>
        <v>0</v>
      </c>
      <c r="O38" s="61">
        <f>[17]чистовик!O38</f>
        <v>0</v>
      </c>
      <c r="P38" s="61">
        <f>[17]чистовик!P38</f>
        <v>0</v>
      </c>
      <c r="Q38" s="67">
        <f>[17]чистовик!Q38</f>
        <v>0</v>
      </c>
      <c r="R38" s="61">
        <f>[17]чистовик!R38</f>
        <v>0</v>
      </c>
      <c r="S38" s="73">
        <f>[17]чистовик!S38</f>
        <v>0</v>
      </c>
      <c r="T38" s="61">
        <f>[17]чистовик!T38</f>
        <v>0</v>
      </c>
      <c r="U38" s="61">
        <f>[17]чистовик!U38</f>
        <v>0</v>
      </c>
      <c r="V38" s="51">
        <f t="shared" si="1"/>
        <v>0</v>
      </c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</row>
    <row r="39" spans="1:34" ht="36" hidden="1">
      <c r="A39" s="45" t="s">
        <v>38</v>
      </c>
      <c r="B39" s="48">
        <f t="shared" si="11"/>
        <v>0</v>
      </c>
      <c r="C39" s="49">
        <f t="shared" si="12"/>
        <v>0</v>
      </c>
      <c r="D39" s="49">
        <f t="shared" si="13"/>
        <v>0</v>
      </c>
      <c r="E39" s="49">
        <f t="shared" si="14"/>
        <v>0</v>
      </c>
      <c r="F39" s="49">
        <f t="shared" si="15"/>
        <v>0</v>
      </c>
      <c r="G39" s="53">
        <f>[18]чистовик!G39</f>
        <v>0</v>
      </c>
      <c r="H39" s="53">
        <f>[18]чистовик!H39</f>
        <v>0</v>
      </c>
      <c r="I39" s="79">
        <f>[18]чистовик!I39</f>
        <v>0</v>
      </c>
      <c r="J39" s="53">
        <f>[18]чистовик!J39</f>
        <v>0</v>
      </c>
      <c r="K39" s="53">
        <f>[18]чистовик!K39</f>
        <v>0</v>
      </c>
      <c r="L39" s="53">
        <f>[18]чистовик!L39</f>
        <v>0</v>
      </c>
      <c r="M39" s="53">
        <f>[18]чистовик!M39</f>
        <v>0</v>
      </c>
      <c r="N39" s="50">
        <f t="shared" si="4"/>
        <v>0</v>
      </c>
      <c r="O39" s="61">
        <f>[18]чистовик!O39</f>
        <v>0</v>
      </c>
      <c r="P39" s="61">
        <f>[18]чистовик!P39</f>
        <v>0</v>
      </c>
      <c r="Q39" s="67">
        <f>[18]чистовик!Q39</f>
        <v>0</v>
      </c>
      <c r="R39" s="61">
        <f>[18]чистовик!R39</f>
        <v>0</v>
      </c>
      <c r="S39" s="73">
        <f>[18]чистовик!S39</f>
        <v>0</v>
      </c>
      <c r="T39" s="61">
        <f>[18]чистовик!T39</f>
        <v>0</v>
      </c>
      <c r="U39" s="61">
        <f>[18]чистовик!U39</f>
        <v>0</v>
      </c>
      <c r="V39" s="51">
        <f t="shared" si="1"/>
        <v>0</v>
      </c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</row>
    <row r="40" spans="1:34" ht="54" hidden="1">
      <c r="A40" s="45" t="s">
        <v>39</v>
      </c>
      <c r="B40" s="48">
        <f t="shared" si="11"/>
        <v>0</v>
      </c>
      <c r="C40" s="49">
        <f t="shared" si="12"/>
        <v>0</v>
      </c>
      <c r="D40" s="49">
        <f t="shared" si="13"/>
        <v>0</v>
      </c>
      <c r="E40" s="49">
        <f t="shared" si="14"/>
        <v>0</v>
      </c>
      <c r="F40" s="49">
        <f t="shared" si="15"/>
        <v>0</v>
      </c>
      <c r="G40" s="53">
        <f>[19]чистовик!G40</f>
        <v>0</v>
      </c>
      <c r="H40" s="53">
        <f>[19]чистовик!H40</f>
        <v>0</v>
      </c>
      <c r="I40" s="79">
        <f>[19]чистовик!I40</f>
        <v>0</v>
      </c>
      <c r="J40" s="53">
        <f>[19]чистовик!J40</f>
        <v>0</v>
      </c>
      <c r="K40" s="53">
        <f>[19]чистовик!K40</f>
        <v>0</v>
      </c>
      <c r="L40" s="53">
        <f>[19]чистовик!L40</f>
        <v>0</v>
      </c>
      <c r="M40" s="53">
        <f>[19]чистовик!M40</f>
        <v>0</v>
      </c>
      <c r="N40" s="50">
        <f t="shared" si="4"/>
        <v>0</v>
      </c>
      <c r="O40" s="61">
        <f>[19]чистовик!O40</f>
        <v>0</v>
      </c>
      <c r="P40" s="61">
        <f>[19]чистовик!P40</f>
        <v>0</v>
      </c>
      <c r="Q40" s="67">
        <f>[19]чистовик!Q40</f>
        <v>0</v>
      </c>
      <c r="R40" s="61">
        <f>[19]чистовик!R40</f>
        <v>0</v>
      </c>
      <c r="S40" s="73">
        <f>[19]чистовик!S40</f>
        <v>0</v>
      </c>
      <c r="T40" s="61">
        <f>[19]чистовик!T40</f>
        <v>0</v>
      </c>
      <c r="U40" s="61">
        <f>[19]чистовик!U40</f>
        <v>0</v>
      </c>
      <c r="V40" s="51">
        <f t="shared" si="1"/>
        <v>0</v>
      </c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</row>
    <row r="41" spans="1:34" ht="36" hidden="1">
      <c r="A41" s="45" t="s">
        <v>40</v>
      </c>
      <c r="B41" s="48">
        <f t="shared" si="11"/>
        <v>0</v>
      </c>
      <c r="C41" s="49">
        <f t="shared" si="12"/>
        <v>0</v>
      </c>
      <c r="D41" s="49">
        <f t="shared" si="13"/>
        <v>0</v>
      </c>
      <c r="E41" s="49">
        <f t="shared" si="14"/>
        <v>0</v>
      </c>
      <c r="F41" s="49">
        <f t="shared" si="15"/>
        <v>0</v>
      </c>
      <c r="G41" s="53">
        <f>[20]чистовик!G41</f>
        <v>0</v>
      </c>
      <c r="H41" s="53">
        <f>[20]чистовик!H41</f>
        <v>0</v>
      </c>
      <c r="I41" s="79">
        <f>[20]чистовик!I41</f>
        <v>0</v>
      </c>
      <c r="J41" s="53">
        <f>[20]чистовик!J41</f>
        <v>0</v>
      </c>
      <c r="K41" s="53">
        <f>[20]чистовик!K41</f>
        <v>0</v>
      </c>
      <c r="L41" s="53">
        <f>[20]чистовик!L41</f>
        <v>0</v>
      </c>
      <c r="M41" s="53">
        <f>[20]чистовик!M41</f>
        <v>0</v>
      </c>
      <c r="N41" s="50">
        <f t="shared" si="4"/>
        <v>0</v>
      </c>
      <c r="O41" s="61">
        <f>[20]чистовик!O41</f>
        <v>0</v>
      </c>
      <c r="P41" s="61">
        <f>[20]чистовик!P41</f>
        <v>0</v>
      </c>
      <c r="Q41" s="67">
        <f>[20]чистовик!Q41</f>
        <v>0</v>
      </c>
      <c r="R41" s="61">
        <f>[20]чистовик!R41</f>
        <v>0</v>
      </c>
      <c r="S41" s="73">
        <f>[20]чистовик!S41</f>
        <v>0</v>
      </c>
      <c r="T41" s="61">
        <f>[20]чистовик!T41</f>
        <v>0</v>
      </c>
      <c r="U41" s="61">
        <f>[20]чистовик!U41</f>
        <v>0</v>
      </c>
      <c r="V41" s="51">
        <f t="shared" si="1"/>
        <v>0</v>
      </c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</row>
    <row r="42" spans="1:34" ht="54" hidden="1">
      <c r="A42" s="45" t="s">
        <v>41</v>
      </c>
      <c r="B42" s="48">
        <f t="shared" si="11"/>
        <v>0</v>
      </c>
      <c r="C42" s="49">
        <f t="shared" si="12"/>
        <v>0</v>
      </c>
      <c r="D42" s="49">
        <f t="shared" si="13"/>
        <v>0</v>
      </c>
      <c r="E42" s="49">
        <f t="shared" si="14"/>
        <v>0</v>
      </c>
      <c r="F42" s="49">
        <f t="shared" si="15"/>
        <v>0</v>
      </c>
      <c r="G42" s="53">
        <f>[21]чистовик!G42</f>
        <v>0</v>
      </c>
      <c r="H42" s="53">
        <f>[21]чистовик!H42</f>
        <v>0</v>
      </c>
      <c r="I42" s="79">
        <f>[21]чистовик!I42</f>
        <v>0</v>
      </c>
      <c r="J42" s="53">
        <f>[21]чистовик!J42</f>
        <v>0</v>
      </c>
      <c r="K42" s="53">
        <f>[21]чистовик!K42</f>
        <v>0</v>
      </c>
      <c r="L42" s="53">
        <f>[21]чистовик!L42</f>
        <v>0</v>
      </c>
      <c r="M42" s="53">
        <f>[21]чистовик!M42</f>
        <v>0</v>
      </c>
      <c r="N42" s="50">
        <f t="shared" si="4"/>
        <v>0</v>
      </c>
      <c r="O42" s="61">
        <f>[21]чистовик!O42</f>
        <v>0</v>
      </c>
      <c r="P42" s="61">
        <f>[21]чистовик!P42</f>
        <v>0</v>
      </c>
      <c r="Q42" s="67">
        <f>[21]чистовик!Q42</f>
        <v>0</v>
      </c>
      <c r="R42" s="61">
        <f>[21]чистовик!R42</f>
        <v>0</v>
      </c>
      <c r="S42" s="73">
        <f>[21]чистовик!S42</f>
        <v>0</v>
      </c>
      <c r="T42" s="61">
        <f>[21]чистовик!T42</f>
        <v>0</v>
      </c>
      <c r="U42" s="61">
        <f>[21]чистовик!U42</f>
        <v>0</v>
      </c>
      <c r="V42" s="51">
        <f t="shared" si="1"/>
        <v>0</v>
      </c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</row>
    <row r="43" spans="1:34" ht="54" hidden="1">
      <c r="A43" s="45" t="s">
        <v>42</v>
      </c>
      <c r="B43" s="48">
        <f t="shared" si="11"/>
        <v>0</v>
      </c>
      <c r="C43" s="49">
        <f t="shared" si="12"/>
        <v>0</v>
      </c>
      <c r="D43" s="49">
        <f t="shared" si="13"/>
        <v>0</v>
      </c>
      <c r="E43" s="49">
        <f t="shared" si="14"/>
        <v>0</v>
      </c>
      <c r="F43" s="49">
        <f t="shared" si="15"/>
        <v>0</v>
      </c>
      <c r="G43" s="53">
        <f>[22]чистовик!G43</f>
        <v>0</v>
      </c>
      <c r="H43" s="53">
        <f>[22]чистовик!H43</f>
        <v>0</v>
      </c>
      <c r="I43" s="79">
        <f>[22]чистовик!I43</f>
        <v>0</v>
      </c>
      <c r="J43" s="53">
        <f>[22]чистовик!J43</f>
        <v>0</v>
      </c>
      <c r="K43" s="53">
        <f>[22]чистовик!K43</f>
        <v>0</v>
      </c>
      <c r="L43" s="53">
        <f>[22]чистовик!L43</f>
        <v>0</v>
      </c>
      <c r="M43" s="53">
        <f>[22]чистовик!M43</f>
        <v>0</v>
      </c>
      <c r="N43" s="50">
        <f t="shared" si="4"/>
        <v>0</v>
      </c>
      <c r="O43" s="61">
        <f>[22]чистовик!O43</f>
        <v>0</v>
      </c>
      <c r="P43" s="61">
        <f>[22]чистовик!P43</f>
        <v>0</v>
      </c>
      <c r="Q43" s="67">
        <f>[22]чистовик!Q43</f>
        <v>0</v>
      </c>
      <c r="R43" s="61">
        <f>[22]чистовик!R43</f>
        <v>0</v>
      </c>
      <c r="S43" s="73">
        <f>[22]чистовик!S43</f>
        <v>0</v>
      </c>
      <c r="T43" s="61">
        <f>[22]чистовик!T43</f>
        <v>0</v>
      </c>
      <c r="U43" s="61">
        <f>[22]чистовик!U43</f>
        <v>0</v>
      </c>
      <c r="V43" s="51">
        <f t="shared" si="1"/>
        <v>0</v>
      </c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</row>
    <row r="44" spans="1:34" ht="36" hidden="1" customHeight="1">
      <c r="A44" s="45" t="s">
        <v>43</v>
      </c>
      <c r="B44" s="48">
        <f t="shared" si="11"/>
        <v>0</v>
      </c>
      <c r="C44" s="49">
        <f t="shared" si="12"/>
        <v>0</v>
      </c>
      <c r="D44" s="49">
        <f t="shared" si="13"/>
        <v>0</v>
      </c>
      <c r="E44" s="49">
        <f t="shared" si="14"/>
        <v>0</v>
      </c>
      <c r="F44" s="49">
        <f t="shared" si="15"/>
        <v>0</v>
      </c>
      <c r="G44" s="53">
        <f>[23]чистовик!G44</f>
        <v>0</v>
      </c>
      <c r="H44" s="53">
        <f>[23]чистовик!H44</f>
        <v>0</v>
      </c>
      <c r="I44" s="79">
        <f>[23]чистовик!I44</f>
        <v>0</v>
      </c>
      <c r="J44" s="53">
        <f>[23]чистовик!J44</f>
        <v>0</v>
      </c>
      <c r="K44" s="53">
        <f>[23]чистовик!K44</f>
        <v>0</v>
      </c>
      <c r="L44" s="53">
        <f>[23]чистовик!L44</f>
        <v>0</v>
      </c>
      <c r="M44" s="53">
        <f>[23]чистовик!M44</f>
        <v>0</v>
      </c>
      <c r="N44" s="50">
        <f t="shared" si="4"/>
        <v>0</v>
      </c>
      <c r="O44" s="61">
        <f>[23]чистовик!O44</f>
        <v>0</v>
      </c>
      <c r="P44" s="61">
        <f>[23]чистовик!P44</f>
        <v>0</v>
      </c>
      <c r="Q44" s="67">
        <f>[23]чистовик!Q44</f>
        <v>0</v>
      </c>
      <c r="R44" s="61">
        <f>[23]чистовик!R44</f>
        <v>0</v>
      </c>
      <c r="S44" s="73">
        <f>[23]чистовик!S44</f>
        <v>0</v>
      </c>
      <c r="T44" s="61">
        <f>[23]чистовик!T44</f>
        <v>0</v>
      </c>
      <c r="U44" s="61">
        <f>[23]чистовик!U44</f>
        <v>0</v>
      </c>
      <c r="V44" s="51">
        <f t="shared" si="1"/>
        <v>0</v>
      </c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</row>
    <row r="45" spans="1:34" ht="54" hidden="1">
      <c r="A45" s="45" t="s">
        <v>44</v>
      </c>
      <c r="B45" s="48">
        <f t="shared" si="11"/>
        <v>0</v>
      </c>
      <c r="C45" s="49">
        <f t="shared" si="12"/>
        <v>0</v>
      </c>
      <c r="D45" s="49">
        <f t="shared" si="13"/>
        <v>0</v>
      </c>
      <c r="E45" s="49">
        <f t="shared" si="14"/>
        <v>0</v>
      </c>
      <c r="F45" s="49">
        <f t="shared" si="15"/>
        <v>0</v>
      </c>
      <c r="G45" s="53">
        <f>[24]чистовик!G45</f>
        <v>0</v>
      </c>
      <c r="H45" s="53">
        <f>[24]чистовик!H45</f>
        <v>0</v>
      </c>
      <c r="I45" s="79">
        <f>[24]чистовик!I45</f>
        <v>0</v>
      </c>
      <c r="J45" s="53">
        <f>[24]чистовик!J45</f>
        <v>0</v>
      </c>
      <c r="K45" s="53">
        <f>[24]чистовик!K45</f>
        <v>0</v>
      </c>
      <c r="L45" s="53">
        <f>[24]чистовик!L45</f>
        <v>0</v>
      </c>
      <c r="M45" s="53">
        <f>[24]чистовик!M45</f>
        <v>0</v>
      </c>
      <c r="N45" s="50">
        <f t="shared" si="4"/>
        <v>0</v>
      </c>
      <c r="O45" s="61">
        <f>[24]чистовик!O45</f>
        <v>0</v>
      </c>
      <c r="P45" s="61">
        <f>[24]чистовик!P45</f>
        <v>0</v>
      </c>
      <c r="Q45" s="67">
        <f>[24]чистовик!Q45</f>
        <v>0</v>
      </c>
      <c r="R45" s="61">
        <f>[24]чистовик!R45</f>
        <v>0</v>
      </c>
      <c r="S45" s="73">
        <f>[24]чистовик!S45</f>
        <v>0</v>
      </c>
      <c r="T45" s="61">
        <f>[24]чистовик!T45</f>
        <v>0</v>
      </c>
      <c r="U45" s="61">
        <f>[24]чистовик!U45</f>
        <v>0</v>
      </c>
      <c r="V45" s="51">
        <f t="shared" si="1"/>
        <v>0</v>
      </c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</row>
    <row r="46" spans="1:34" ht="36" hidden="1">
      <c r="A46" s="45" t="s">
        <v>45</v>
      </c>
      <c r="B46" s="48">
        <f t="shared" si="11"/>
        <v>0</v>
      </c>
      <c r="C46" s="49">
        <f t="shared" si="12"/>
        <v>0</v>
      </c>
      <c r="D46" s="49">
        <f t="shared" si="13"/>
        <v>0</v>
      </c>
      <c r="E46" s="49">
        <f t="shared" si="14"/>
        <v>0</v>
      </c>
      <c r="F46" s="49">
        <f t="shared" si="15"/>
        <v>0</v>
      </c>
      <c r="G46" s="53">
        <f>[25]чистовик!G46</f>
        <v>0</v>
      </c>
      <c r="H46" s="53">
        <f>[25]чистовик!H46</f>
        <v>0</v>
      </c>
      <c r="I46" s="79">
        <f>[25]чистовик!I46</f>
        <v>0</v>
      </c>
      <c r="J46" s="53">
        <f>[25]чистовик!J46</f>
        <v>0</v>
      </c>
      <c r="K46" s="53">
        <f>[25]чистовик!K46</f>
        <v>0</v>
      </c>
      <c r="L46" s="53">
        <f>[25]чистовик!L46</f>
        <v>0</v>
      </c>
      <c r="M46" s="53">
        <f>[25]чистовик!M46</f>
        <v>0</v>
      </c>
      <c r="N46" s="50">
        <f t="shared" si="4"/>
        <v>0</v>
      </c>
      <c r="O46" s="61">
        <f>[25]чистовик!O46</f>
        <v>0</v>
      </c>
      <c r="P46" s="61">
        <f>[25]чистовик!P46</f>
        <v>0</v>
      </c>
      <c r="Q46" s="67">
        <f>[25]чистовик!Q46</f>
        <v>0</v>
      </c>
      <c r="R46" s="61">
        <f>[25]чистовик!R46</f>
        <v>0</v>
      </c>
      <c r="S46" s="73">
        <f>[25]чистовик!S46</f>
        <v>0</v>
      </c>
      <c r="T46" s="61">
        <f>[25]чистовик!T46</f>
        <v>0</v>
      </c>
      <c r="U46" s="61">
        <f>[25]чистовик!U46</f>
        <v>0</v>
      </c>
      <c r="V46" s="51">
        <f t="shared" si="1"/>
        <v>0</v>
      </c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</row>
    <row r="47" spans="1:34" ht="36" hidden="1">
      <c r="A47" s="45" t="s">
        <v>46</v>
      </c>
      <c r="B47" s="48">
        <f t="shared" si="11"/>
        <v>0</v>
      </c>
      <c r="C47" s="49">
        <f t="shared" si="12"/>
        <v>0</v>
      </c>
      <c r="D47" s="49">
        <f t="shared" si="13"/>
        <v>0</v>
      </c>
      <c r="E47" s="49">
        <f t="shared" si="14"/>
        <v>0</v>
      </c>
      <c r="F47" s="49">
        <f t="shared" si="15"/>
        <v>0</v>
      </c>
      <c r="G47" s="53">
        <f>[26]чистовик!G47</f>
        <v>0</v>
      </c>
      <c r="H47" s="53">
        <f>[26]чистовик!H47</f>
        <v>0</v>
      </c>
      <c r="I47" s="79">
        <f>[26]чистовик!I47</f>
        <v>0</v>
      </c>
      <c r="J47" s="53">
        <f>[26]чистовик!J47</f>
        <v>0</v>
      </c>
      <c r="K47" s="53">
        <f>[26]чистовик!K47</f>
        <v>0</v>
      </c>
      <c r="L47" s="53">
        <f>[26]чистовик!L47</f>
        <v>0</v>
      </c>
      <c r="M47" s="53">
        <f>[26]чистовик!M47</f>
        <v>0</v>
      </c>
      <c r="N47" s="50">
        <f t="shared" si="4"/>
        <v>0</v>
      </c>
      <c r="O47" s="61">
        <f>[26]чистовик!O47</f>
        <v>0</v>
      </c>
      <c r="P47" s="61">
        <f>[26]чистовик!P47</f>
        <v>0</v>
      </c>
      <c r="Q47" s="67">
        <f>[26]чистовик!Q47</f>
        <v>0</v>
      </c>
      <c r="R47" s="61">
        <f>[26]чистовик!R47</f>
        <v>0</v>
      </c>
      <c r="S47" s="73">
        <f>[26]чистовик!S47</f>
        <v>0</v>
      </c>
      <c r="T47" s="61">
        <f>[26]чистовик!T47</f>
        <v>0</v>
      </c>
      <c r="U47" s="61">
        <f>[26]чистовик!U47</f>
        <v>0</v>
      </c>
      <c r="V47" s="51">
        <f t="shared" si="1"/>
        <v>0</v>
      </c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</row>
    <row r="48" spans="1:34" ht="36" hidden="1">
      <c r="A48" s="45" t="s">
        <v>47</v>
      </c>
      <c r="B48" s="48">
        <f t="shared" si="11"/>
        <v>0</v>
      </c>
      <c r="C48" s="49">
        <f t="shared" si="12"/>
        <v>0</v>
      </c>
      <c r="D48" s="49">
        <f t="shared" si="13"/>
        <v>0</v>
      </c>
      <c r="E48" s="49">
        <f t="shared" si="14"/>
        <v>0</v>
      </c>
      <c r="F48" s="49">
        <f t="shared" si="15"/>
        <v>0</v>
      </c>
      <c r="G48" s="53">
        <f>[27]чистовик!G48</f>
        <v>0</v>
      </c>
      <c r="H48" s="53">
        <f>[27]чистовик!H48</f>
        <v>0</v>
      </c>
      <c r="I48" s="79">
        <f>[27]чистовик!I48</f>
        <v>0</v>
      </c>
      <c r="J48" s="53">
        <f>[27]чистовик!J48</f>
        <v>0</v>
      </c>
      <c r="K48" s="53">
        <f>[27]чистовик!K48</f>
        <v>0</v>
      </c>
      <c r="L48" s="53">
        <f>[27]чистовик!L48</f>
        <v>0</v>
      </c>
      <c r="M48" s="53">
        <f>[27]чистовик!M48</f>
        <v>0</v>
      </c>
      <c r="N48" s="50">
        <f t="shared" si="4"/>
        <v>0</v>
      </c>
      <c r="O48" s="61">
        <f>[27]чистовик!O48</f>
        <v>0</v>
      </c>
      <c r="P48" s="61">
        <f>[27]чистовик!P48</f>
        <v>0</v>
      </c>
      <c r="Q48" s="67">
        <f>[27]чистовик!Q48</f>
        <v>0</v>
      </c>
      <c r="R48" s="61">
        <f>[27]чистовик!R48</f>
        <v>0</v>
      </c>
      <c r="S48" s="73">
        <f>[27]чистовик!S48</f>
        <v>0</v>
      </c>
      <c r="T48" s="61">
        <f>[27]чистовик!T48</f>
        <v>0</v>
      </c>
      <c r="U48" s="61">
        <f>[27]чистовик!U48</f>
        <v>0</v>
      </c>
      <c r="V48" s="51">
        <f t="shared" si="1"/>
        <v>0</v>
      </c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</row>
    <row r="49" spans="1:34" ht="54" hidden="1">
      <c r="A49" s="45" t="s">
        <v>48</v>
      </c>
      <c r="B49" s="48">
        <f t="shared" si="11"/>
        <v>0</v>
      </c>
      <c r="C49" s="49">
        <f t="shared" si="12"/>
        <v>0</v>
      </c>
      <c r="D49" s="49">
        <f t="shared" si="13"/>
        <v>0</v>
      </c>
      <c r="E49" s="49">
        <f t="shared" si="14"/>
        <v>0</v>
      </c>
      <c r="F49" s="49">
        <f t="shared" si="15"/>
        <v>0</v>
      </c>
      <c r="G49" s="53">
        <f>[28]чистовик!G49</f>
        <v>0</v>
      </c>
      <c r="H49" s="53">
        <f>[28]чистовик!H49</f>
        <v>0</v>
      </c>
      <c r="I49" s="79">
        <f>[28]чистовик!I49</f>
        <v>0</v>
      </c>
      <c r="J49" s="53">
        <f>[28]чистовик!J49</f>
        <v>0</v>
      </c>
      <c r="K49" s="53">
        <f>[28]чистовик!K49</f>
        <v>0</v>
      </c>
      <c r="L49" s="53">
        <f>[28]чистовик!L49</f>
        <v>0</v>
      </c>
      <c r="M49" s="53">
        <f>[28]чистовик!M49</f>
        <v>0</v>
      </c>
      <c r="N49" s="50">
        <f t="shared" si="4"/>
        <v>0</v>
      </c>
      <c r="O49" s="61">
        <f>[28]чистовик!O49</f>
        <v>0</v>
      </c>
      <c r="P49" s="61">
        <f>[28]чистовик!P49</f>
        <v>0</v>
      </c>
      <c r="Q49" s="67">
        <f>[28]чистовик!Q49</f>
        <v>0</v>
      </c>
      <c r="R49" s="61">
        <f>[28]чистовик!R49</f>
        <v>0</v>
      </c>
      <c r="S49" s="73">
        <f>[28]чистовик!S49</f>
        <v>0</v>
      </c>
      <c r="T49" s="61">
        <f>[28]чистовик!T49</f>
        <v>0</v>
      </c>
      <c r="U49" s="61">
        <f>[28]чистовик!U49</f>
        <v>0</v>
      </c>
      <c r="V49" s="51">
        <f t="shared" si="1"/>
        <v>0</v>
      </c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</row>
    <row r="50" spans="1:34" ht="54" hidden="1">
      <c r="A50" s="45" t="s">
        <v>49</v>
      </c>
      <c r="B50" s="48">
        <f t="shared" si="11"/>
        <v>0</v>
      </c>
      <c r="C50" s="49">
        <f t="shared" si="12"/>
        <v>0</v>
      </c>
      <c r="D50" s="49">
        <f t="shared" si="13"/>
        <v>0</v>
      </c>
      <c r="E50" s="49">
        <f t="shared" si="14"/>
        <v>0</v>
      </c>
      <c r="F50" s="49">
        <f t="shared" si="15"/>
        <v>0</v>
      </c>
      <c r="G50" s="53">
        <f>[29]чистовик!G50</f>
        <v>0</v>
      </c>
      <c r="H50" s="53">
        <f>[29]чистовик!H50</f>
        <v>0</v>
      </c>
      <c r="I50" s="79">
        <f>[29]чистовик!I50</f>
        <v>0</v>
      </c>
      <c r="J50" s="53">
        <f>[29]чистовик!J50</f>
        <v>0</v>
      </c>
      <c r="K50" s="53">
        <f>[29]чистовик!K50</f>
        <v>0</v>
      </c>
      <c r="L50" s="53">
        <f>[29]чистовик!L50</f>
        <v>0</v>
      </c>
      <c r="M50" s="53">
        <f>[29]чистовик!M50</f>
        <v>0</v>
      </c>
      <c r="N50" s="50">
        <f t="shared" si="4"/>
        <v>0</v>
      </c>
      <c r="O50" s="61">
        <f>[29]чистовик!O50</f>
        <v>0</v>
      </c>
      <c r="P50" s="61">
        <f>[29]чистовик!P50</f>
        <v>0</v>
      </c>
      <c r="Q50" s="67">
        <f>[29]чистовик!Q50</f>
        <v>0</v>
      </c>
      <c r="R50" s="61">
        <f>[29]чистовик!R50</f>
        <v>0</v>
      </c>
      <c r="S50" s="73">
        <f>[29]чистовик!S50</f>
        <v>0</v>
      </c>
      <c r="T50" s="61">
        <f>[29]чистовик!T50</f>
        <v>0</v>
      </c>
      <c r="U50" s="61">
        <f>[29]чистовик!U50</f>
        <v>0</v>
      </c>
      <c r="V50" s="51">
        <f t="shared" si="1"/>
        <v>0</v>
      </c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</row>
    <row r="51" spans="1:34" ht="54" hidden="1">
      <c r="A51" s="45" t="s">
        <v>50</v>
      </c>
      <c r="B51" s="48">
        <f t="shared" si="11"/>
        <v>0</v>
      </c>
      <c r="C51" s="49">
        <f t="shared" si="12"/>
        <v>0</v>
      </c>
      <c r="D51" s="49">
        <f t="shared" si="13"/>
        <v>0</v>
      </c>
      <c r="E51" s="49">
        <f t="shared" si="14"/>
        <v>0</v>
      </c>
      <c r="F51" s="49">
        <f t="shared" si="15"/>
        <v>0</v>
      </c>
      <c r="G51" s="53">
        <f>[30]чистовик!G51</f>
        <v>0</v>
      </c>
      <c r="H51" s="53">
        <f>[30]чистовик!H51</f>
        <v>0</v>
      </c>
      <c r="I51" s="79">
        <f>[30]чистовик!I51</f>
        <v>0</v>
      </c>
      <c r="J51" s="53">
        <f>[30]чистовик!J51</f>
        <v>0</v>
      </c>
      <c r="K51" s="53">
        <f>[30]чистовик!K51</f>
        <v>0</v>
      </c>
      <c r="L51" s="53">
        <f>[30]чистовик!L51</f>
        <v>0</v>
      </c>
      <c r="M51" s="53">
        <f>[30]чистовик!M51</f>
        <v>0</v>
      </c>
      <c r="N51" s="50">
        <f t="shared" si="4"/>
        <v>0</v>
      </c>
      <c r="O51" s="61">
        <f>[30]чистовик!O51</f>
        <v>0</v>
      </c>
      <c r="P51" s="61">
        <f>[30]чистовик!P51</f>
        <v>0</v>
      </c>
      <c r="Q51" s="67">
        <f>[30]чистовик!Q51</f>
        <v>0</v>
      </c>
      <c r="R51" s="61">
        <f>[30]чистовик!R51</f>
        <v>0</v>
      </c>
      <c r="S51" s="73">
        <f>[30]чистовик!S51</f>
        <v>0</v>
      </c>
      <c r="T51" s="61">
        <f>[30]чистовик!T51</f>
        <v>0</v>
      </c>
      <c r="U51" s="61">
        <f>[30]чистовик!U51</f>
        <v>0</v>
      </c>
      <c r="V51" s="51">
        <f t="shared" si="1"/>
        <v>0</v>
      </c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</row>
    <row r="52" spans="1:34" ht="36" hidden="1">
      <c r="A52" s="45" t="s">
        <v>51</v>
      </c>
      <c r="B52" s="48">
        <f t="shared" si="11"/>
        <v>0</v>
      </c>
      <c r="C52" s="49">
        <f t="shared" si="12"/>
        <v>0</v>
      </c>
      <c r="D52" s="49">
        <f t="shared" si="13"/>
        <v>0</v>
      </c>
      <c r="E52" s="49">
        <f t="shared" si="14"/>
        <v>0</v>
      </c>
      <c r="F52" s="49">
        <f t="shared" si="15"/>
        <v>0</v>
      </c>
      <c r="G52" s="53">
        <f>[31]чистовик!G52</f>
        <v>0</v>
      </c>
      <c r="H52" s="53">
        <f>[31]чистовик!H52</f>
        <v>0</v>
      </c>
      <c r="I52" s="79">
        <f>[31]чистовик!I52</f>
        <v>0</v>
      </c>
      <c r="J52" s="53">
        <f>[31]чистовик!J52</f>
        <v>0</v>
      </c>
      <c r="K52" s="53">
        <f>[31]чистовик!K52</f>
        <v>0</v>
      </c>
      <c r="L52" s="53">
        <f>[31]чистовик!L52</f>
        <v>0</v>
      </c>
      <c r="M52" s="53">
        <f>[31]чистовик!M52</f>
        <v>0</v>
      </c>
      <c r="N52" s="50">
        <f t="shared" si="4"/>
        <v>0</v>
      </c>
      <c r="O52" s="61">
        <f>[31]чистовик!O52</f>
        <v>0</v>
      </c>
      <c r="P52" s="61">
        <f>[31]чистовик!P52</f>
        <v>0</v>
      </c>
      <c r="Q52" s="67">
        <f>[31]чистовик!Q52</f>
        <v>0</v>
      </c>
      <c r="R52" s="61">
        <f>[31]чистовик!R52</f>
        <v>0</v>
      </c>
      <c r="S52" s="73">
        <f>[31]чистовик!S52</f>
        <v>0</v>
      </c>
      <c r="T52" s="61">
        <f>[31]чистовик!T52</f>
        <v>0</v>
      </c>
      <c r="U52" s="61">
        <f>[31]чистовик!U52</f>
        <v>0</v>
      </c>
      <c r="V52" s="51">
        <f t="shared" si="1"/>
        <v>0</v>
      </c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</row>
    <row r="53" spans="1:34" ht="36" hidden="1" customHeight="1">
      <c r="A53" s="45" t="s">
        <v>52</v>
      </c>
      <c r="B53" s="48">
        <f t="shared" si="11"/>
        <v>0</v>
      </c>
      <c r="C53" s="49">
        <f t="shared" si="12"/>
        <v>0</v>
      </c>
      <c r="D53" s="49">
        <f t="shared" si="13"/>
        <v>0</v>
      </c>
      <c r="E53" s="49">
        <f t="shared" si="14"/>
        <v>0</v>
      </c>
      <c r="F53" s="49">
        <f t="shared" si="15"/>
        <v>0</v>
      </c>
      <c r="G53" s="53">
        <f>[32]чистовик!G53</f>
        <v>0</v>
      </c>
      <c r="H53" s="53">
        <f>[32]чистовик!H53</f>
        <v>0</v>
      </c>
      <c r="I53" s="79">
        <f>[32]чистовик!I53</f>
        <v>0</v>
      </c>
      <c r="J53" s="53">
        <f>[32]чистовик!J53</f>
        <v>0</v>
      </c>
      <c r="K53" s="53">
        <f>[32]чистовик!K53</f>
        <v>0</v>
      </c>
      <c r="L53" s="53">
        <f>[32]чистовик!L53</f>
        <v>0</v>
      </c>
      <c r="M53" s="53">
        <f>[32]чистовик!M53</f>
        <v>0</v>
      </c>
      <c r="N53" s="50">
        <f t="shared" si="4"/>
        <v>0</v>
      </c>
      <c r="O53" s="61">
        <f>[32]чистовик!O53</f>
        <v>0</v>
      </c>
      <c r="P53" s="61">
        <f>[32]чистовик!P53</f>
        <v>0</v>
      </c>
      <c r="Q53" s="67">
        <f>[32]чистовик!Q53</f>
        <v>0</v>
      </c>
      <c r="R53" s="61">
        <f>[32]чистовик!R53</f>
        <v>0</v>
      </c>
      <c r="S53" s="73">
        <f>[32]чистовик!S53</f>
        <v>0</v>
      </c>
      <c r="T53" s="61">
        <f>[32]чистовик!T53</f>
        <v>0</v>
      </c>
      <c r="U53" s="61">
        <f>[32]чистовик!U53</f>
        <v>0</v>
      </c>
      <c r="V53" s="51">
        <f t="shared" si="1"/>
        <v>0</v>
      </c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</row>
    <row r="54" spans="1:34" ht="54" hidden="1">
      <c r="A54" s="45" t="s">
        <v>53</v>
      </c>
      <c r="B54" s="48">
        <f t="shared" si="11"/>
        <v>0</v>
      </c>
      <c r="C54" s="49">
        <f t="shared" si="12"/>
        <v>0</v>
      </c>
      <c r="D54" s="49">
        <f t="shared" si="13"/>
        <v>0</v>
      </c>
      <c r="E54" s="49">
        <f t="shared" si="14"/>
        <v>0</v>
      </c>
      <c r="F54" s="49">
        <f t="shared" si="15"/>
        <v>0</v>
      </c>
      <c r="G54" s="53">
        <f>[33]чистовик!G54</f>
        <v>0</v>
      </c>
      <c r="H54" s="53">
        <f>[33]чистовик!H54</f>
        <v>0</v>
      </c>
      <c r="I54" s="79">
        <f>[33]чистовик!I54</f>
        <v>0</v>
      </c>
      <c r="J54" s="53">
        <f>[33]чистовик!J54</f>
        <v>0</v>
      </c>
      <c r="K54" s="53">
        <f>[33]чистовик!K54</f>
        <v>0</v>
      </c>
      <c r="L54" s="53">
        <f>[33]чистовик!L54</f>
        <v>0</v>
      </c>
      <c r="M54" s="53">
        <f>[33]чистовик!M54</f>
        <v>0</v>
      </c>
      <c r="N54" s="50">
        <f t="shared" si="4"/>
        <v>0</v>
      </c>
      <c r="O54" s="61">
        <f>[33]чистовик!O54</f>
        <v>0</v>
      </c>
      <c r="P54" s="61">
        <f>[33]чистовик!P54</f>
        <v>0</v>
      </c>
      <c r="Q54" s="67">
        <f>[33]чистовик!Q54</f>
        <v>0</v>
      </c>
      <c r="R54" s="61">
        <f>[33]чистовик!R54</f>
        <v>0</v>
      </c>
      <c r="S54" s="73">
        <f>[33]чистовик!S54</f>
        <v>0</v>
      </c>
      <c r="T54" s="61">
        <f>[33]чистовик!T54</f>
        <v>0</v>
      </c>
      <c r="U54" s="61">
        <f>[33]чистовик!U54</f>
        <v>0</v>
      </c>
      <c r="V54" s="51">
        <f t="shared" si="1"/>
        <v>0</v>
      </c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</row>
    <row r="55" spans="1:34" ht="54" hidden="1">
      <c r="A55" s="45" t="s">
        <v>54</v>
      </c>
      <c r="B55" s="48">
        <f t="shared" si="11"/>
        <v>0</v>
      </c>
      <c r="C55" s="49">
        <f t="shared" si="12"/>
        <v>0</v>
      </c>
      <c r="D55" s="49">
        <f t="shared" si="13"/>
        <v>0</v>
      </c>
      <c r="E55" s="49">
        <f t="shared" si="14"/>
        <v>0</v>
      </c>
      <c r="F55" s="49">
        <f t="shared" si="15"/>
        <v>0</v>
      </c>
      <c r="G55" s="53">
        <f>[34]чистовик!G55</f>
        <v>0</v>
      </c>
      <c r="H55" s="53">
        <f>[34]чистовик!H55</f>
        <v>0</v>
      </c>
      <c r="I55" s="79">
        <f>[34]чистовик!I55</f>
        <v>0</v>
      </c>
      <c r="J55" s="53">
        <f>[34]чистовик!J55</f>
        <v>0</v>
      </c>
      <c r="K55" s="53">
        <f>[34]чистовик!K55</f>
        <v>0</v>
      </c>
      <c r="L55" s="53">
        <f>[34]чистовик!L55</f>
        <v>0</v>
      </c>
      <c r="M55" s="53">
        <f>[34]чистовик!M55</f>
        <v>0</v>
      </c>
      <c r="N55" s="50">
        <f t="shared" si="4"/>
        <v>0</v>
      </c>
      <c r="O55" s="61">
        <f>[34]чистовик!O55</f>
        <v>0</v>
      </c>
      <c r="P55" s="61">
        <f>[34]чистовик!P55</f>
        <v>0</v>
      </c>
      <c r="Q55" s="67">
        <f>[34]чистовик!Q55</f>
        <v>0</v>
      </c>
      <c r="R55" s="61">
        <f>[34]чистовик!R55</f>
        <v>0</v>
      </c>
      <c r="S55" s="73">
        <f>[34]чистовик!S55</f>
        <v>0</v>
      </c>
      <c r="T55" s="61">
        <f>[34]чистовик!T55</f>
        <v>0</v>
      </c>
      <c r="U55" s="61">
        <f>[34]чистовик!U55</f>
        <v>0</v>
      </c>
      <c r="V55" s="51">
        <f t="shared" si="1"/>
        <v>0</v>
      </c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</row>
    <row r="56" spans="1:34" ht="36" hidden="1">
      <c r="A56" s="45" t="s">
        <v>55</v>
      </c>
      <c r="B56" s="48">
        <f t="shared" si="11"/>
        <v>0</v>
      </c>
      <c r="C56" s="49">
        <f t="shared" si="12"/>
        <v>0</v>
      </c>
      <c r="D56" s="49">
        <f t="shared" si="13"/>
        <v>0</v>
      </c>
      <c r="E56" s="49">
        <f t="shared" si="14"/>
        <v>0</v>
      </c>
      <c r="F56" s="49">
        <f t="shared" si="15"/>
        <v>0</v>
      </c>
      <c r="G56" s="53">
        <f>[35]чистовик!G56</f>
        <v>0</v>
      </c>
      <c r="H56" s="53">
        <f>[35]чистовик!H56</f>
        <v>0</v>
      </c>
      <c r="I56" s="79">
        <f>[35]чистовик!I56</f>
        <v>0</v>
      </c>
      <c r="J56" s="53">
        <f>[35]чистовик!J56</f>
        <v>0</v>
      </c>
      <c r="K56" s="53">
        <f>[35]чистовик!K56</f>
        <v>0</v>
      </c>
      <c r="L56" s="53">
        <f>[35]чистовик!L56</f>
        <v>0</v>
      </c>
      <c r="M56" s="53">
        <f>[35]чистовик!M56</f>
        <v>0</v>
      </c>
      <c r="N56" s="50">
        <f t="shared" si="4"/>
        <v>0</v>
      </c>
      <c r="O56" s="61">
        <f>[35]чистовик!O56</f>
        <v>0</v>
      </c>
      <c r="P56" s="61">
        <f>[35]чистовик!P56</f>
        <v>0</v>
      </c>
      <c r="Q56" s="67">
        <f>[35]чистовик!Q56</f>
        <v>0</v>
      </c>
      <c r="R56" s="61">
        <f>[35]чистовик!R56</f>
        <v>0</v>
      </c>
      <c r="S56" s="73">
        <f>[35]чистовик!S56</f>
        <v>0</v>
      </c>
      <c r="T56" s="61">
        <f>[35]чистовик!T56</f>
        <v>0</v>
      </c>
      <c r="U56" s="61">
        <f>[35]чистовик!U56</f>
        <v>0</v>
      </c>
      <c r="V56" s="51">
        <f t="shared" si="1"/>
        <v>0</v>
      </c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</row>
    <row r="57" spans="1:34" ht="36" hidden="1">
      <c r="A57" s="45" t="s">
        <v>56</v>
      </c>
      <c r="B57" s="48">
        <f t="shared" si="11"/>
        <v>0</v>
      </c>
      <c r="C57" s="49">
        <f t="shared" si="12"/>
        <v>0</v>
      </c>
      <c r="D57" s="49">
        <f t="shared" si="13"/>
        <v>0</v>
      </c>
      <c r="E57" s="49">
        <f t="shared" si="14"/>
        <v>0</v>
      </c>
      <c r="F57" s="49">
        <f t="shared" si="15"/>
        <v>0</v>
      </c>
      <c r="G57" s="53">
        <f>[36]чистовик!G57</f>
        <v>0</v>
      </c>
      <c r="H57" s="53">
        <f>[36]чистовик!H57</f>
        <v>0</v>
      </c>
      <c r="I57" s="79">
        <f>[36]чистовик!I57</f>
        <v>0</v>
      </c>
      <c r="J57" s="53">
        <f>[36]чистовик!J57</f>
        <v>0</v>
      </c>
      <c r="K57" s="53">
        <f>[36]чистовик!K57</f>
        <v>0</v>
      </c>
      <c r="L57" s="53">
        <f>[36]чистовик!L57</f>
        <v>0</v>
      </c>
      <c r="M57" s="53">
        <f>[36]чистовик!M57</f>
        <v>0</v>
      </c>
      <c r="N57" s="50">
        <f t="shared" si="4"/>
        <v>0</v>
      </c>
      <c r="O57" s="61">
        <f>[36]чистовик!O57</f>
        <v>0</v>
      </c>
      <c r="P57" s="61">
        <f>[36]чистовик!P57</f>
        <v>0</v>
      </c>
      <c r="Q57" s="67">
        <f>[36]чистовик!Q57</f>
        <v>0</v>
      </c>
      <c r="R57" s="61">
        <f>[36]чистовик!R57</f>
        <v>0</v>
      </c>
      <c r="S57" s="73">
        <f>[36]чистовик!S57</f>
        <v>0</v>
      </c>
      <c r="T57" s="61">
        <f>[36]чистовик!T57</f>
        <v>0</v>
      </c>
      <c r="U57" s="61">
        <f>[36]чистовик!U57</f>
        <v>0</v>
      </c>
      <c r="V57" s="51">
        <f t="shared" si="1"/>
        <v>0</v>
      </c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</row>
    <row r="58" spans="1:34" ht="36" hidden="1">
      <c r="A58" s="45" t="s">
        <v>57</v>
      </c>
      <c r="B58" s="48">
        <f t="shared" si="11"/>
        <v>0</v>
      </c>
      <c r="C58" s="49">
        <f t="shared" si="12"/>
        <v>0</v>
      </c>
      <c r="D58" s="49">
        <f t="shared" si="13"/>
        <v>0</v>
      </c>
      <c r="E58" s="49">
        <f t="shared" si="14"/>
        <v>0</v>
      </c>
      <c r="F58" s="49">
        <f t="shared" si="15"/>
        <v>0</v>
      </c>
      <c r="G58" s="53">
        <f>[37]чистовик!G58</f>
        <v>0</v>
      </c>
      <c r="H58" s="53">
        <f>[37]чистовик!H58</f>
        <v>0</v>
      </c>
      <c r="I58" s="79">
        <f>[37]чистовик!I58</f>
        <v>0</v>
      </c>
      <c r="J58" s="53">
        <f>[37]чистовик!J58</f>
        <v>0</v>
      </c>
      <c r="K58" s="53">
        <f>[37]чистовик!K58</f>
        <v>0</v>
      </c>
      <c r="L58" s="53">
        <f>[37]чистовик!L58</f>
        <v>0</v>
      </c>
      <c r="M58" s="53">
        <f>[37]чистовик!M58</f>
        <v>0</v>
      </c>
      <c r="N58" s="50">
        <f t="shared" si="4"/>
        <v>0</v>
      </c>
      <c r="O58" s="61">
        <f>[37]чистовик!O58</f>
        <v>0</v>
      </c>
      <c r="P58" s="61">
        <f>[37]чистовик!P58</f>
        <v>0</v>
      </c>
      <c r="Q58" s="67">
        <f>[37]чистовик!Q58</f>
        <v>0</v>
      </c>
      <c r="R58" s="61">
        <f>[37]чистовик!R58</f>
        <v>0</v>
      </c>
      <c r="S58" s="73">
        <f>[37]чистовик!S58</f>
        <v>0</v>
      </c>
      <c r="T58" s="61">
        <f>[37]чистовик!T58</f>
        <v>0</v>
      </c>
      <c r="U58" s="61">
        <f>[37]чистовик!U58</f>
        <v>0</v>
      </c>
      <c r="V58" s="51">
        <f t="shared" si="1"/>
        <v>0</v>
      </c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</row>
    <row r="59" spans="1:34" ht="36" hidden="1">
      <c r="A59" s="45" t="s">
        <v>58</v>
      </c>
      <c r="B59" s="48">
        <f t="shared" si="11"/>
        <v>0</v>
      </c>
      <c r="C59" s="49">
        <f t="shared" si="12"/>
        <v>0</v>
      </c>
      <c r="D59" s="49">
        <f t="shared" si="13"/>
        <v>0</v>
      </c>
      <c r="E59" s="49">
        <f t="shared" si="14"/>
        <v>0</v>
      </c>
      <c r="F59" s="49">
        <f t="shared" si="15"/>
        <v>0</v>
      </c>
      <c r="G59" s="53">
        <f>[38]чистовик!G59</f>
        <v>0</v>
      </c>
      <c r="H59" s="53">
        <f>[38]чистовик!H59</f>
        <v>0</v>
      </c>
      <c r="I59" s="79">
        <f>[38]чистовик!I59</f>
        <v>0</v>
      </c>
      <c r="J59" s="53">
        <f>[38]чистовик!J59</f>
        <v>0</v>
      </c>
      <c r="K59" s="53">
        <f>[38]чистовик!K59</f>
        <v>0</v>
      </c>
      <c r="L59" s="53">
        <f>[38]чистовик!L59</f>
        <v>0</v>
      </c>
      <c r="M59" s="53">
        <f>[38]чистовик!M59</f>
        <v>0</v>
      </c>
      <c r="N59" s="50">
        <f t="shared" si="4"/>
        <v>0</v>
      </c>
      <c r="O59" s="61">
        <f>[38]чистовик!O59</f>
        <v>0</v>
      </c>
      <c r="P59" s="61">
        <f>[38]чистовик!P59</f>
        <v>0</v>
      </c>
      <c r="Q59" s="67">
        <f>[38]чистовик!Q59</f>
        <v>0</v>
      </c>
      <c r="R59" s="61">
        <f>[38]чистовик!R59</f>
        <v>0</v>
      </c>
      <c r="S59" s="73">
        <f>[38]чистовик!S59</f>
        <v>0</v>
      </c>
      <c r="T59" s="61">
        <f>[38]чистовик!T59</f>
        <v>0</v>
      </c>
      <c r="U59" s="61">
        <f>[38]чистовик!U59</f>
        <v>0</v>
      </c>
      <c r="V59" s="51">
        <f t="shared" si="1"/>
        <v>0</v>
      </c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</row>
    <row r="60" spans="1:34" ht="36" hidden="1">
      <c r="A60" s="45" t="s">
        <v>59</v>
      </c>
      <c r="B60" s="48">
        <f t="shared" si="11"/>
        <v>0</v>
      </c>
      <c r="C60" s="49">
        <f t="shared" si="12"/>
        <v>0</v>
      </c>
      <c r="D60" s="49">
        <f t="shared" si="13"/>
        <v>0</v>
      </c>
      <c r="E60" s="49">
        <f t="shared" si="14"/>
        <v>0</v>
      </c>
      <c r="F60" s="49">
        <f t="shared" si="15"/>
        <v>0</v>
      </c>
      <c r="G60" s="53">
        <f>[39]чистовик!G60</f>
        <v>0</v>
      </c>
      <c r="H60" s="53">
        <f>[39]чистовик!H60</f>
        <v>0</v>
      </c>
      <c r="I60" s="79">
        <f>[39]чистовик!I60</f>
        <v>0</v>
      </c>
      <c r="J60" s="53">
        <f>[39]чистовик!J60</f>
        <v>0</v>
      </c>
      <c r="K60" s="53">
        <f>[39]чистовик!K60</f>
        <v>0</v>
      </c>
      <c r="L60" s="53">
        <f>[39]чистовик!L60</f>
        <v>0</v>
      </c>
      <c r="M60" s="53">
        <f>[39]чистовик!M60</f>
        <v>0</v>
      </c>
      <c r="N60" s="50">
        <f t="shared" si="4"/>
        <v>0</v>
      </c>
      <c r="O60" s="61">
        <f>[39]чистовик!O60</f>
        <v>0</v>
      </c>
      <c r="P60" s="61">
        <f>[39]чистовик!P60</f>
        <v>0</v>
      </c>
      <c r="Q60" s="67">
        <f>[39]чистовик!Q60</f>
        <v>0</v>
      </c>
      <c r="R60" s="61">
        <f>[39]чистовик!R60</f>
        <v>0</v>
      </c>
      <c r="S60" s="73">
        <f>[39]чистовик!S60</f>
        <v>0</v>
      </c>
      <c r="T60" s="61">
        <f>[39]чистовик!T60</f>
        <v>0</v>
      </c>
      <c r="U60" s="61">
        <f>[39]чистовик!U60</f>
        <v>0</v>
      </c>
      <c r="V60" s="51">
        <f t="shared" si="1"/>
        <v>0</v>
      </c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</row>
    <row r="61" spans="1:34" ht="36" hidden="1">
      <c r="A61" s="45" t="s">
        <v>60</v>
      </c>
      <c r="B61" s="48">
        <f t="shared" si="11"/>
        <v>0</v>
      </c>
      <c r="C61" s="49">
        <f t="shared" si="12"/>
        <v>0</v>
      </c>
      <c r="D61" s="49">
        <f t="shared" si="13"/>
        <v>0</v>
      </c>
      <c r="E61" s="49">
        <f t="shared" si="14"/>
        <v>0</v>
      </c>
      <c r="F61" s="49">
        <f t="shared" si="15"/>
        <v>0</v>
      </c>
      <c r="G61" s="53">
        <f>[40]чистовик!G61</f>
        <v>0</v>
      </c>
      <c r="H61" s="53">
        <f>[40]чистовик!H61</f>
        <v>0</v>
      </c>
      <c r="I61" s="79">
        <f>[40]чистовик!I61</f>
        <v>0</v>
      </c>
      <c r="J61" s="53">
        <f>[40]чистовик!J61</f>
        <v>0</v>
      </c>
      <c r="K61" s="53">
        <f>[40]чистовик!K61</f>
        <v>0</v>
      </c>
      <c r="L61" s="53">
        <f>[40]чистовик!L61</f>
        <v>0</v>
      </c>
      <c r="M61" s="53">
        <f>[40]чистовик!M61</f>
        <v>0</v>
      </c>
      <c r="N61" s="50">
        <f t="shared" si="4"/>
        <v>0</v>
      </c>
      <c r="O61" s="61">
        <f>[40]чистовик!O61</f>
        <v>0</v>
      </c>
      <c r="P61" s="61">
        <f>[40]чистовик!P61</f>
        <v>0</v>
      </c>
      <c r="Q61" s="67">
        <f>[40]чистовик!Q61</f>
        <v>0</v>
      </c>
      <c r="R61" s="61">
        <f>[40]чистовик!R61</f>
        <v>0</v>
      </c>
      <c r="S61" s="73">
        <f>[40]чистовик!S61</f>
        <v>0</v>
      </c>
      <c r="T61" s="61">
        <f>[40]чистовик!T61</f>
        <v>0</v>
      </c>
      <c r="U61" s="61">
        <f>[40]чистовик!U61</f>
        <v>0</v>
      </c>
      <c r="V61" s="51">
        <f t="shared" si="1"/>
        <v>0</v>
      </c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</row>
    <row r="62" spans="1:34" ht="36" hidden="1">
      <c r="A62" s="45" t="s">
        <v>61</v>
      </c>
      <c r="B62" s="48">
        <f t="shared" si="11"/>
        <v>0</v>
      </c>
      <c r="C62" s="49">
        <f t="shared" si="12"/>
        <v>0</v>
      </c>
      <c r="D62" s="49">
        <f t="shared" si="13"/>
        <v>0</v>
      </c>
      <c r="E62" s="49">
        <f t="shared" si="14"/>
        <v>0</v>
      </c>
      <c r="F62" s="49">
        <f t="shared" si="15"/>
        <v>0</v>
      </c>
      <c r="G62" s="53">
        <f>[41]чистовик!G62</f>
        <v>0</v>
      </c>
      <c r="H62" s="53">
        <f>[41]чистовик!H62</f>
        <v>0</v>
      </c>
      <c r="I62" s="79">
        <f>[41]чистовик!I62</f>
        <v>0</v>
      </c>
      <c r="J62" s="53">
        <f>[41]чистовик!J62</f>
        <v>0</v>
      </c>
      <c r="K62" s="53">
        <f>[41]чистовик!K62</f>
        <v>0</v>
      </c>
      <c r="L62" s="53">
        <f>[41]чистовик!L62</f>
        <v>0</v>
      </c>
      <c r="M62" s="53">
        <f>[41]чистовик!M62</f>
        <v>0</v>
      </c>
      <c r="N62" s="50">
        <f t="shared" si="4"/>
        <v>0</v>
      </c>
      <c r="O62" s="61">
        <f>[41]чистовик!O62</f>
        <v>0</v>
      </c>
      <c r="P62" s="61">
        <f>[41]чистовик!P62</f>
        <v>0</v>
      </c>
      <c r="Q62" s="67">
        <f>[41]чистовик!Q62</f>
        <v>0</v>
      </c>
      <c r="R62" s="61">
        <f>[41]чистовик!R62</f>
        <v>0</v>
      </c>
      <c r="S62" s="73">
        <f>[41]чистовик!S62</f>
        <v>0</v>
      </c>
      <c r="T62" s="61">
        <f>[41]чистовик!T62</f>
        <v>0</v>
      </c>
      <c r="U62" s="61">
        <f>[41]чистовик!U62</f>
        <v>0</v>
      </c>
      <c r="V62" s="51">
        <f t="shared" si="1"/>
        <v>0</v>
      </c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</row>
    <row r="63" spans="1:34" ht="36" hidden="1">
      <c r="A63" s="45" t="s">
        <v>62</v>
      </c>
      <c r="B63" s="48">
        <f t="shared" si="11"/>
        <v>0</v>
      </c>
      <c r="C63" s="49">
        <f t="shared" si="12"/>
        <v>0</v>
      </c>
      <c r="D63" s="49">
        <f t="shared" si="13"/>
        <v>0</v>
      </c>
      <c r="E63" s="49">
        <f t="shared" si="14"/>
        <v>0</v>
      </c>
      <c r="F63" s="49">
        <f t="shared" si="15"/>
        <v>0</v>
      </c>
      <c r="G63" s="53">
        <f>[42]чистовик!G63</f>
        <v>0</v>
      </c>
      <c r="H63" s="53">
        <f>[42]чистовик!H63</f>
        <v>0</v>
      </c>
      <c r="I63" s="79">
        <f>[42]чистовик!I63</f>
        <v>0</v>
      </c>
      <c r="J63" s="53">
        <f>[42]чистовик!J63</f>
        <v>0</v>
      </c>
      <c r="K63" s="53">
        <f>[42]чистовик!K63</f>
        <v>0</v>
      </c>
      <c r="L63" s="53">
        <f>[42]чистовик!L63</f>
        <v>0</v>
      </c>
      <c r="M63" s="53">
        <f>[42]чистовик!M63</f>
        <v>0</v>
      </c>
      <c r="N63" s="50">
        <f t="shared" si="4"/>
        <v>0</v>
      </c>
      <c r="O63" s="61">
        <f>[42]чистовик!O63</f>
        <v>0</v>
      </c>
      <c r="P63" s="61">
        <f>[42]чистовик!P63</f>
        <v>0</v>
      </c>
      <c r="Q63" s="67">
        <f>[42]чистовик!Q63</f>
        <v>0</v>
      </c>
      <c r="R63" s="61">
        <f>[42]чистовик!R63</f>
        <v>0</v>
      </c>
      <c r="S63" s="73">
        <f>[42]чистовик!S63</f>
        <v>0</v>
      </c>
      <c r="T63" s="61">
        <f>[42]чистовик!T63</f>
        <v>0</v>
      </c>
      <c r="U63" s="61">
        <f>[42]чистовик!U63</f>
        <v>0</v>
      </c>
      <c r="V63" s="51">
        <f t="shared" si="1"/>
        <v>0</v>
      </c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</row>
    <row r="64" spans="1:34" ht="54" hidden="1">
      <c r="A64" s="45" t="s">
        <v>63</v>
      </c>
      <c r="B64" s="48">
        <f t="shared" si="11"/>
        <v>0</v>
      </c>
      <c r="C64" s="49">
        <f t="shared" si="12"/>
        <v>0</v>
      </c>
      <c r="D64" s="49">
        <f t="shared" si="13"/>
        <v>0</v>
      </c>
      <c r="E64" s="49">
        <f t="shared" si="14"/>
        <v>0</v>
      </c>
      <c r="F64" s="49">
        <f t="shared" si="15"/>
        <v>0</v>
      </c>
      <c r="G64" s="53">
        <f>[43]чистовик!G64</f>
        <v>0</v>
      </c>
      <c r="H64" s="53">
        <f>[43]чистовик!H64</f>
        <v>0</v>
      </c>
      <c r="I64" s="79">
        <f>[43]чистовик!I64</f>
        <v>0</v>
      </c>
      <c r="J64" s="53">
        <f>[43]чистовик!J64</f>
        <v>0</v>
      </c>
      <c r="K64" s="53">
        <f>[43]чистовик!K64</f>
        <v>0</v>
      </c>
      <c r="L64" s="53">
        <f>[43]чистовик!L64</f>
        <v>0</v>
      </c>
      <c r="M64" s="53">
        <f>[43]чистовик!M64</f>
        <v>0</v>
      </c>
      <c r="N64" s="50">
        <f t="shared" si="4"/>
        <v>0</v>
      </c>
      <c r="O64" s="61">
        <f>[43]чистовик!O64</f>
        <v>0</v>
      </c>
      <c r="P64" s="61">
        <f>[43]чистовик!P64</f>
        <v>0</v>
      </c>
      <c r="Q64" s="67">
        <f>[43]чистовик!Q64</f>
        <v>0</v>
      </c>
      <c r="R64" s="61">
        <f>[43]чистовик!R64</f>
        <v>0</v>
      </c>
      <c r="S64" s="73">
        <f>[43]чистовик!S64</f>
        <v>0</v>
      </c>
      <c r="T64" s="61">
        <f>[43]чистовик!T64</f>
        <v>0</v>
      </c>
      <c r="U64" s="61">
        <f>[43]чистовик!U64</f>
        <v>0</v>
      </c>
      <c r="V64" s="51">
        <f t="shared" si="1"/>
        <v>0</v>
      </c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</row>
    <row r="65" spans="1:34" ht="54" hidden="1">
      <c r="A65" s="45" t="s">
        <v>64</v>
      </c>
      <c r="B65" s="48">
        <f t="shared" si="11"/>
        <v>0</v>
      </c>
      <c r="C65" s="49">
        <f t="shared" si="12"/>
        <v>0</v>
      </c>
      <c r="D65" s="49">
        <f t="shared" si="13"/>
        <v>0</v>
      </c>
      <c r="E65" s="49">
        <f t="shared" si="14"/>
        <v>0</v>
      </c>
      <c r="F65" s="49">
        <f t="shared" si="15"/>
        <v>0</v>
      </c>
      <c r="G65" s="53">
        <f>[44]чистовик!G65</f>
        <v>0</v>
      </c>
      <c r="H65" s="53">
        <f>[44]чистовик!H65</f>
        <v>0</v>
      </c>
      <c r="I65" s="79">
        <f>[44]чистовик!I65</f>
        <v>0</v>
      </c>
      <c r="J65" s="53">
        <f>[44]чистовик!J65</f>
        <v>0</v>
      </c>
      <c r="K65" s="53">
        <f>[44]чистовик!K65</f>
        <v>0</v>
      </c>
      <c r="L65" s="53">
        <f>[44]чистовик!L65</f>
        <v>0</v>
      </c>
      <c r="M65" s="53">
        <f>[44]чистовик!M65</f>
        <v>0</v>
      </c>
      <c r="N65" s="50">
        <f t="shared" si="4"/>
        <v>0</v>
      </c>
      <c r="O65" s="61">
        <f>[44]чистовик!O65</f>
        <v>0</v>
      </c>
      <c r="P65" s="61">
        <f>[44]чистовик!P65</f>
        <v>0</v>
      </c>
      <c r="Q65" s="67">
        <f>[44]чистовик!Q65</f>
        <v>0</v>
      </c>
      <c r="R65" s="61">
        <f>[44]чистовик!R65</f>
        <v>0</v>
      </c>
      <c r="S65" s="73">
        <f>[44]чистовик!S65</f>
        <v>0</v>
      </c>
      <c r="T65" s="61">
        <f>[44]чистовик!T65</f>
        <v>0</v>
      </c>
      <c r="U65" s="61">
        <f>[44]чистовик!U65</f>
        <v>0</v>
      </c>
      <c r="V65" s="51">
        <f t="shared" si="1"/>
        <v>0</v>
      </c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</row>
    <row r="66" spans="1:34" ht="54" hidden="1">
      <c r="A66" s="45" t="s">
        <v>65</v>
      </c>
      <c r="B66" s="48">
        <f t="shared" si="11"/>
        <v>0</v>
      </c>
      <c r="C66" s="49">
        <f t="shared" si="12"/>
        <v>0</v>
      </c>
      <c r="D66" s="49">
        <f t="shared" si="13"/>
        <v>0</v>
      </c>
      <c r="E66" s="49">
        <f t="shared" si="14"/>
        <v>0</v>
      </c>
      <c r="F66" s="49">
        <f t="shared" si="15"/>
        <v>0</v>
      </c>
      <c r="G66" s="53">
        <f>[45]чистовик!G66</f>
        <v>0</v>
      </c>
      <c r="H66" s="53">
        <f>[45]чистовик!H66</f>
        <v>0</v>
      </c>
      <c r="I66" s="79">
        <f>[45]чистовик!I66</f>
        <v>0</v>
      </c>
      <c r="J66" s="53">
        <f>[45]чистовик!J66</f>
        <v>0</v>
      </c>
      <c r="K66" s="53">
        <f>[45]чистовик!K66</f>
        <v>0</v>
      </c>
      <c r="L66" s="53">
        <f>[45]чистовик!L66</f>
        <v>0</v>
      </c>
      <c r="M66" s="53">
        <f>[45]чистовик!M66</f>
        <v>0</v>
      </c>
      <c r="N66" s="50">
        <f t="shared" si="4"/>
        <v>0</v>
      </c>
      <c r="O66" s="61">
        <f>[45]чистовик!O66</f>
        <v>0</v>
      </c>
      <c r="P66" s="61">
        <f>[45]чистовик!P66</f>
        <v>0</v>
      </c>
      <c r="Q66" s="67">
        <f>[45]чистовик!Q66</f>
        <v>0</v>
      </c>
      <c r="R66" s="61">
        <f>[45]чистовик!R66</f>
        <v>0</v>
      </c>
      <c r="S66" s="73">
        <f>[45]чистовик!S66</f>
        <v>0</v>
      </c>
      <c r="T66" s="61">
        <f>[45]чистовик!T66</f>
        <v>0</v>
      </c>
      <c r="U66" s="61">
        <f>[45]чистовик!U66</f>
        <v>0</v>
      </c>
      <c r="V66" s="51">
        <f t="shared" si="1"/>
        <v>0</v>
      </c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</row>
    <row r="67" spans="1:34" ht="54" hidden="1">
      <c r="A67" s="45" t="s">
        <v>66</v>
      </c>
      <c r="B67" s="48">
        <f t="shared" si="11"/>
        <v>0</v>
      </c>
      <c r="C67" s="49">
        <f t="shared" si="12"/>
        <v>0</v>
      </c>
      <c r="D67" s="49">
        <f t="shared" si="13"/>
        <v>0</v>
      </c>
      <c r="E67" s="49">
        <f t="shared" si="14"/>
        <v>0</v>
      </c>
      <c r="F67" s="49">
        <f t="shared" si="15"/>
        <v>0</v>
      </c>
      <c r="G67" s="53">
        <f>[46]чистовик!G67</f>
        <v>0</v>
      </c>
      <c r="H67" s="53">
        <f>[46]чистовик!H67</f>
        <v>0</v>
      </c>
      <c r="I67" s="79">
        <f>[46]чистовик!I67</f>
        <v>0</v>
      </c>
      <c r="J67" s="53">
        <f>[46]чистовик!J67</f>
        <v>0</v>
      </c>
      <c r="K67" s="53">
        <f>[46]чистовик!K67</f>
        <v>0</v>
      </c>
      <c r="L67" s="53">
        <f>[46]чистовик!L67</f>
        <v>0</v>
      </c>
      <c r="M67" s="53">
        <f>[46]чистовик!M67</f>
        <v>0</v>
      </c>
      <c r="N67" s="50">
        <f t="shared" si="4"/>
        <v>0</v>
      </c>
      <c r="O67" s="61">
        <f>[46]чистовик!O67</f>
        <v>0</v>
      </c>
      <c r="P67" s="61">
        <f>[46]чистовик!P67</f>
        <v>0</v>
      </c>
      <c r="Q67" s="67">
        <f>[46]чистовик!Q67</f>
        <v>0</v>
      </c>
      <c r="R67" s="61">
        <f>[46]чистовик!R67</f>
        <v>0</v>
      </c>
      <c r="S67" s="73">
        <f>[46]чистовик!S67</f>
        <v>0</v>
      </c>
      <c r="T67" s="61">
        <f>[46]чистовик!T67</f>
        <v>0</v>
      </c>
      <c r="U67" s="61">
        <f>[46]чистовик!U67</f>
        <v>0</v>
      </c>
      <c r="V67" s="51">
        <f t="shared" si="1"/>
        <v>0</v>
      </c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</row>
    <row r="68" spans="1:34" ht="36" hidden="1">
      <c r="A68" s="45" t="s">
        <v>67</v>
      </c>
      <c r="B68" s="48">
        <f t="shared" si="11"/>
        <v>0</v>
      </c>
      <c r="C68" s="49">
        <f t="shared" si="12"/>
        <v>0</v>
      </c>
      <c r="D68" s="49">
        <f t="shared" si="13"/>
        <v>0</v>
      </c>
      <c r="E68" s="49">
        <f t="shared" si="14"/>
        <v>0</v>
      </c>
      <c r="F68" s="49">
        <f t="shared" si="15"/>
        <v>0</v>
      </c>
      <c r="G68" s="53">
        <f>[47]чистовик!G68</f>
        <v>0</v>
      </c>
      <c r="H68" s="53">
        <f>[47]чистовик!H68</f>
        <v>0</v>
      </c>
      <c r="I68" s="79">
        <f>[47]чистовик!I68</f>
        <v>0</v>
      </c>
      <c r="J68" s="53">
        <f>[47]чистовик!J68</f>
        <v>0</v>
      </c>
      <c r="K68" s="53">
        <f>[47]чистовик!K68</f>
        <v>0</v>
      </c>
      <c r="L68" s="53">
        <f>[47]чистовик!L68</f>
        <v>0</v>
      </c>
      <c r="M68" s="53">
        <f>[47]чистовик!M68</f>
        <v>0</v>
      </c>
      <c r="N68" s="50">
        <f t="shared" si="4"/>
        <v>0</v>
      </c>
      <c r="O68" s="61">
        <f>[47]чистовик!O68</f>
        <v>0</v>
      </c>
      <c r="P68" s="61">
        <f>[47]чистовик!P68</f>
        <v>0</v>
      </c>
      <c r="Q68" s="67">
        <f>[47]чистовик!Q68</f>
        <v>0</v>
      </c>
      <c r="R68" s="61">
        <f>[47]чистовик!R68</f>
        <v>0</v>
      </c>
      <c r="S68" s="73">
        <f>[47]чистовик!S68</f>
        <v>0</v>
      </c>
      <c r="T68" s="61">
        <f>[47]чистовик!T68</f>
        <v>0</v>
      </c>
      <c r="U68" s="61">
        <f>[47]чистовик!U68</f>
        <v>0</v>
      </c>
      <c r="V68" s="51">
        <f t="shared" si="1"/>
        <v>0</v>
      </c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</row>
    <row r="69" spans="1:34" ht="36" hidden="1">
      <c r="A69" s="45" t="s">
        <v>68</v>
      </c>
      <c r="B69" s="48">
        <f t="shared" si="11"/>
        <v>0</v>
      </c>
      <c r="C69" s="49">
        <f t="shared" si="12"/>
        <v>0</v>
      </c>
      <c r="D69" s="49">
        <f t="shared" si="13"/>
        <v>0</v>
      </c>
      <c r="E69" s="49">
        <f t="shared" si="14"/>
        <v>0</v>
      </c>
      <c r="F69" s="49">
        <f t="shared" si="15"/>
        <v>0</v>
      </c>
      <c r="G69" s="53">
        <f>[48]чистовик!G69</f>
        <v>0</v>
      </c>
      <c r="H69" s="53">
        <f>[48]чистовик!H69</f>
        <v>0</v>
      </c>
      <c r="I69" s="79">
        <f>[48]чистовик!I69</f>
        <v>0</v>
      </c>
      <c r="J69" s="53">
        <f>[48]чистовик!J69</f>
        <v>0</v>
      </c>
      <c r="K69" s="53">
        <f>[48]чистовик!K69</f>
        <v>0</v>
      </c>
      <c r="L69" s="53">
        <f>[48]чистовик!L69</f>
        <v>0</v>
      </c>
      <c r="M69" s="53">
        <f>[48]чистовик!M69</f>
        <v>0</v>
      </c>
      <c r="N69" s="50">
        <f t="shared" si="4"/>
        <v>0</v>
      </c>
      <c r="O69" s="61">
        <f>[48]чистовик!O69</f>
        <v>0</v>
      </c>
      <c r="P69" s="61">
        <f>[48]чистовик!P69</f>
        <v>0</v>
      </c>
      <c r="Q69" s="67">
        <f>[48]чистовик!Q69</f>
        <v>0</v>
      </c>
      <c r="R69" s="61">
        <f>[48]чистовик!R69</f>
        <v>0</v>
      </c>
      <c r="S69" s="73">
        <f>[48]чистовик!S69</f>
        <v>0</v>
      </c>
      <c r="T69" s="61">
        <f>[48]чистовик!T69</f>
        <v>0</v>
      </c>
      <c r="U69" s="61">
        <f>[48]чистовик!U69</f>
        <v>0</v>
      </c>
      <c r="V69" s="51">
        <f t="shared" si="1"/>
        <v>0</v>
      </c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</row>
    <row r="70" spans="1:34" ht="36" hidden="1">
      <c r="A70" s="45" t="s">
        <v>69</v>
      </c>
      <c r="B70" s="48">
        <f t="shared" si="11"/>
        <v>0</v>
      </c>
      <c r="C70" s="49">
        <f t="shared" si="12"/>
        <v>0</v>
      </c>
      <c r="D70" s="49">
        <f t="shared" si="13"/>
        <v>0</v>
      </c>
      <c r="E70" s="49">
        <f t="shared" si="14"/>
        <v>0</v>
      </c>
      <c r="F70" s="49">
        <f t="shared" si="15"/>
        <v>0</v>
      </c>
      <c r="G70" s="53">
        <f>[49]чистовик!G70</f>
        <v>0</v>
      </c>
      <c r="H70" s="53">
        <f>[49]чистовик!H70</f>
        <v>0</v>
      </c>
      <c r="I70" s="79" t="str">
        <f>[49]чистовик!I70</f>
        <v>-</v>
      </c>
      <c r="J70" s="53">
        <f>[49]чистовик!J70</f>
        <v>0</v>
      </c>
      <c r="K70" s="53" t="str">
        <f>[49]чистовик!K70</f>
        <v>-</v>
      </c>
      <c r="L70" s="53">
        <f>[49]чистовик!L70</f>
        <v>0</v>
      </c>
      <c r="M70" s="53">
        <f>[49]чистовик!M70</f>
        <v>0</v>
      </c>
      <c r="N70" s="50">
        <f t="shared" si="4"/>
        <v>0</v>
      </c>
      <c r="O70" s="61">
        <f>[49]чистовик!O70</f>
        <v>0</v>
      </c>
      <c r="P70" s="61">
        <f>[49]чистовик!P70</f>
        <v>0</v>
      </c>
      <c r="Q70" s="67" t="str">
        <f>[49]чистовик!Q70</f>
        <v>-</v>
      </c>
      <c r="R70" s="61">
        <f>[49]чистовик!R70</f>
        <v>0</v>
      </c>
      <c r="S70" s="73" t="str">
        <f>[49]чистовик!S70</f>
        <v>-</v>
      </c>
      <c r="T70" s="61">
        <f>[49]чистовик!T70</f>
        <v>0</v>
      </c>
      <c r="U70" s="61">
        <f>[49]чистовик!U70</f>
        <v>0</v>
      </c>
      <c r="V70" s="51">
        <f t="shared" si="1"/>
        <v>0</v>
      </c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</row>
    <row r="71" spans="1:34" ht="54" hidden="1">
      <c r="A71" s="45" t="s">
        <v>70</v>
      </c>
      <c r="B71" s="48">
        <f t="shared" si="11"/>
        <v>0</v>
      </c>
      <c r="C71" s="49">
        <f t="shared" si="12"/>
        <v>0</v>
      </c>
      <c r="D71" s="49">
        <f t="shared" si="13"/>
        <v>0</v>
      </c>
      <c r="E71" s="49">
        <f t="shared" si="14"/>
        <v>0</v>
      </c>
      <c r="F71" s="49">
        <f t="shared" si="15"/>
        <v>0</v>
      </c>
      <c r="G71" s="53">
        <f>[50]чистовик!G71</f>
        <v>0</v>
      </c>
      <c r="H71" s="53">
        <f>[50]чистовик!H71</f>
        <v>0</v>
      </c>
      <c r="I71" s="79">
        <f>[50]чистовик!I71</f>
        <v>0</v>
      </c>
      <c r="J71" s="53">
        <f>[50]чистовик!J71</f>
        <v>0</v>
      </c>
      <c r="K71" s="53">
        <f>[50]чистовик!K71</f>
        <v>0</v>
      </c>
      <c r="L71" s="53">
        <f>[50]чистовик!L71</f>
        <v>0</v>
      </c>
      <c r="M71" s="53">
        <f>[50]чистовик!M71</f>
        <v>0</v>
      </c>
      <c r="N71" s="50">
        <f t="shared" si="4"/>
        <v>0</v>
      </c>
      <c r="O71" s="61">
        <f>[50]чистовик!O71</f>
        <v>0</v>
      </c>
      <c r="P71" s="61">
        <f>[50]чистовик!P71</f>
        <v>0</v>
      </c>
      <c r="Q71" s="67">
        <f>[50]чистовик!Q71</f>
        <v>0</v>
      </c>
      <c r="R71" s="61">
        <f>[50]чистовик!R71</f>
        <v>0</v>
      </c>
      <c r="S71" s="73">
        <f>[50]чистовик!S71</f>
        <v>0</v>
      </c>
      <c r="T71" s="61">
        <f>[50]чистовик!T71</f>
        <v>0</v>
      </c>
      <c r="U71" s="61">
        <f>[50]чистовик!U71</f>
        <v>0</v>
      </c>
      <c r="V71" s="51">
        <f t="shared" si="1"/>
        <v>0</v>
      </c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</row>
    <row r="72" spans="1:34" ht="36" hidden="1">
      <c r="A72" s="45" t="s">
        <v>71</v>
      </c>
      <c r="B72" s="48">
        <f t="shared" si="11"/>
        <v>0</v>
      </c>
      <c r="C72" s="49">
        <f t="shared" si="12"/>
        <v>0</v>
      </c>
      <c r="D72" s="49">
        <f t="shared" si="13"/>
        <v>0</v>
      </c>
      <c r="E72" s="49">
        <f t="shared" si="14"/>
        <v>0</v>
      </c>
      <c r="F72" s="49">
        <f t="shared" si="15"/>
        <v>0</v>
      </c>
      <c r="G72" s="53">
        <f>[51]чистовик!G72</f>
        <v>0</v>
      </c>
      <c r="H72" s="53">
        <f>[51]чистовик!H72</f>
        <v>0</v>
      </c>
      <c r="I72" s="79">
        <f>[51]чистовик!I72</f>
        <v>0</v>
      </c>
      <c r="J72" s="53">
        <f>[51]чистовик!J72</f>
        <v>0</v>
      </c>
      <c r="K72" s="53">
        <f>[51]чистовик!K72</f>
        <v>0</v>
      </c>
      <c r="L72" s="53">
        <f>[51]чистовик!L72</f>
        <v>0</v>
      </c>
      <c r="M72" s="53">
        <f>[51]чистовик!M72</f>
        <v>0</v>
      </c>
      <c r="N72" s="50">
        <f t="shared" ref="N72:N103" si="16">+G72+H72-L72</f>
        <v>0</v>
      </c>
      <c r="O72" s="61">
        <f>[51]чистовик!O72</f>
        <v>0</v>
      </c>
      <c r="P72" s="61">
        <f>[51]чистовик!P72</f>
        <v>0</v>
      </c>
      <c r="Q72" s="67">
        <f>[51]чистовик!Q72</f>
        <v>0</v>
      </c>
      <c r="R72" s="61">
        <f>[51]чистовик!R72</f>
        <v>0</v>
      </c>
      <c r="S72" s="73">
        <f>[51]чистовик!S72</f>
        <v>0</v>
      </c>
      <c r="T72" s="61">
        <f>[51]чистовик!T72</f>
        <v>0</v>
      </c>
      <c r="U72" s="61">
        <f>[51]чистовик!U72</f>
        <v>0</v>
      </c>
      <c r="V72" s="51">
        <f t="shared" ref="V72:V103" si="17">+O72+P72-T72</f>
        <v>0</v>
      </c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</row>
    <row r="73" spans="1:34" ht="54" hidden="1">
      <c r="A73" s="45" t="s">
        <v>72</v>
      </c>
      <c r="B73" s="48">
        <f t="shared" si="11"/>
        <v>0</v>
      </c>
      <c r="C73" s="49">
        <f t="shared" si="12"/>
        <v>0</v>
      </c>
      <c r="D73" s="49">
        <f t="shared" si="13"/>
        <v>0</v>
      </c>
      <c r="E73" s="49">
        <f t="shared" si="14"/>
        <v>0</v>
      </c>
      <c r="F73" s="49">
        <f t="shared" si="15"/>
        <v>0</v>
      </c>
      <c r="G73" s="53">
        <f>[52]чистовик!G73</f>
        <v>0</v>
      </c>
      <c r="H73" s="53">
        <f>[52]чистовик!H73</f>
        <v>0</v>
      </c>
      <c r="I73" s="79">
        <f>[52]чистовик!I73</f>
        <v>0</v>
      </c>
      <c r="J73" s="53">
        <f>[52]чистовик!J73</f>
        <v>0</v>
      </c>
      <c r="K73" s="53">
        <f>[52]чистовик!K73</f>
        <v>0</v>
      </c>
      <c r="L73" s="53">
        <f>[52]чистовик!L73</f>
        <v>0</v>
      </c>
      <c r="M73" s="53">
        <f>[52]чистовик!M73</f>
        <v>0</v>
      </c>
      <c r="N73" s="50">
        <f t="shared" si="16"/>
        <v>0</v>
      </c>
      <c r="O73" s="61">
        <f>[52]чистовик!O73</f>
        <v>0</v>
      </c>
      <c r="P73" s="61">
        <f>[52]чистовик!P73</f>
        <v>0</v>
      </c>
      <c r="Q73" s="67">
        <f>[52]чистовик!Q73</f>
        <v>0</v>
      </c>
      <c r="R73" s="61">
        <f>[52]чистовик!R73</f>
        <v>0</v>
      </c>
      <c r="S73" s="73">
        <f>[52]чистовик!S73</f>
        <v>0</v>
      </c>
      <c r="T73" s="61">
        <f>[52]чистовик!T73</f>
        <v>0</v>
      </c>
      <c r="U73" s="61">
        <f>[52]чистовик!U73</f>
        <v>0</v>
      </c>
      <c r="V73" s="51">
        <f t="shared" si="17"/>
        <v>0</v>
      </c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</row>
    <row r="74" spans="1:34" ht="36" hidden="1">
      <c r="A74" s="45" t="s">
        <v>73</v>
      </c>
      <c r="B74" s="48">
        <f t="shared" si="11"/>
        <v>0</v>
      </c>
      <c r="C74" s="49">
        <f t="shared" si="12"/>
        <v>0</v>
      </c>
      <c r="D74" s="49">
        <f t="shared" si="13"/>
        <v>0</v>
      </c>
      <c r="E74" s="49">
        <f t="shared" si="14"/>
        <v>0</v>
      </c>
      <c r="F74" s="49">
        <f t="shared" si="15"/>
        <v>0</v>
      </c>
      <c r="G74" s="53">
        <f>[53]чистовик!G74</f>
        <v>0</v>
      </c>
      <c r="H74" s="53">
        <f>[53]чистовик!H74</f>
        <v>0</v>
      </c>
      <c r="I74" s="79">
        <f>[53]чистовик!I74</f>
        <v>0</v>
      </c>
      <c r="J74" s="53">
        <f>[53]чистовик!J74</f>
        <v>0</v>
      </c>
      <c r="K74" s="53">
        <f>[53]чистовик!K74</f>
        <v>0</v>
      </c>
      <c r="L74" s="53">
        <f>[53]чистовик!L74</f>
        <v>0</v>
      </c>
      <c r="M74" s="53">
        <f>[53]чистовик!M74</f>
        <v>0</v>
      </c>
      <c r="N74" s="50">
        <f t="shared" si="16"/>
        <v>0</v>
      </c>
      <c r="O74" s="61">
        <f>[53]чистовик!O74</f>
        <v>0</v>
      </c>
      <c r="P74" s="61">
        <f>[53]чистовик!P74</f>
        <v>0</v>
      </c>
      <c r="Q74" s="67">
        <f>[53]чистовик!Q74</f>
        <v>0</v>
      </c>
      <c r="R74" s="61">
        <f>[53]чистовик!R74</f>
        <v>0</v>
      </c>
      <c r="S74" s="73">
        <f>[53]чистовик!S74</f>
        <v>0</v>
      </c>
      <c r="T74" s="61">
        <f>[53]чистовик!T74</f>
        <v>0</v>
      </c>
      <c r="U74" s="61">
        <f>[53]чистовик!U74</f>
        <v>0</v>
      </c>
      <c r="V74" s="51">
        <f t="shared" si="17"/>
        <v>0</v>
      </c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</row>
    <row r="75" spans="1:34" ht="36" hidden="1">
      <c r="A75" s="45" t="s">
        <v>74</v>
      </c>
      <c r="B75" s="48">
        <f t="shared" si="11"/>
        <v>0</v>
      </c>
      <c r="C75" s="49">
        <f t="shared" si="12"/>
        <v>0</v>
      </c>
      <c r="D75" s="49">
        <f t="shared" si="13"/>
        <v>0</v>
      </c>
      <c r="E75" s="49">
        <f t="shared" si="14"/>
        <v>0</v>
      </c>
      <c r="F75" s="49">
        <f t="shared" si="15"/>
        <v>0</v>
      </c>
      <c r="G75" s="53">
        <f>[54]чистовик!G75</f>
        <v>0</v>
      </c>
      <c r="H75" s="53">
        <f>[54]чистовик!H75</f>
        <v>0</v>
      </c>
      <c r="I75" s="79">
        <f>[54]чистовик!I75</f>
        <v>0</v>
      </c>
      <c r="J75" s="53">
        <f>[54]чистовик!J75</f>
        <v>0</v>
      </c>
      <c r="K75" s="52">
        <f>[54]чистовик!K75</f>
        <v>0</v>
      </c>
      <c r="L75" s="53">
        <f>[54]чистовик!L75</f>
        <v>0</v>
      </c>
      <c r="M75" s="53">
        <f>[54]чистовик!M75</f>
        <v>0</v>
      </c>
      <c r="N75" s="50">
        <f t="shared" si="16"/>
        <v>0</v>
      </c>
      <c r="O75" s="61">
        <f>[54]чистовик!O75</f>
        <v>0</v>
      </c>
      <c r="P75" s="61">
        <f>[54]чистовик!P75</f>
        <v>0</v>
      </c>
      <c r="Q75" s="67">
        <f>[54]чистовик!Q75</f>
        <v>0</v>
      </c>
      <c r="R75" s="61">
        <f>[54]чистовик!R75</f>
        <v>0</v>
      </c>
      <c r="S75" s="73">
        <f>[54]чистовик!S75</f>
        <v>0</v>
      </c>
      <c r="T75" s="61">
        <f>[54]чистовик!T75</f>
        <v>0</v>
      </c>
      <c r="U75" s="61">
        <f>[54]чистовик!U75</f>
        <v>0</v>
      </c>
      <c r="V75" s="51">
        <f t="shared" si="17"/>
        <v>0</v>
      </c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</row>
    <row r="76" spans="1:34" ht="54" hidden="1">
      <c r="A76" s="45" t="s">
        <v>75</v>
      </c>
      <c r="B76" s="48">
        <f t="shared" si="11"/>
        <v>0</v>
      </c>
      <c r="C76" s="49">
        <f t="shared" si="12"/>
        <v>0</v>
      </c>
      <c r="D76" s="49">
        <f t="shared" si="13"/>
        <v>0</v>
      </c>
      <c r="E76" s="49">
        <f t="shared" si="14"/>
        <v>0</v>
      </c>
      <c r="F76" s="49">
        <f t="shared" si="15"/>
        <v>0</v>
      </c>
      <c r="G76" s="53">
        <f>[55]чистовик!G76</f>
        <v>0</v>
      </c>
      <c r="H76" s="53">
        <f>[55]чистовик!H76</f>
        <v>0</v>
      </c>
      <c r="I76" s="79">
        <f>[55]чистовик!I76</f>
        <v>0</v>
      </c>
      <c r="J76" s="53">
        <f>[55]чистовик!J76</f>
        <v>0</v>
      </c>
      <c r="K76" s="53">
        <f>[55]чистовик!K76</f>
        <v>0</v>
      </c>
      <c r="L76" s="53">
        <f>[55]чистовик!L76</f>
        <v>0</v>
      </c>
      <c r="M76" s="53">
        <f>[55]чистовик!M76</f>
        <v>0</v>
      </c>
      <c r="N76" s="50">
        <f t="shared" si="16"/>
        <v>0</v>
      </c>
      <c r="O76" s="61">
        <f>[55]чистовик!O76</f>
        <v>0</v>
      </c>
      <c r="P76" s="61">
        <f>[55]чистовик!P76</f>
        <v>0</v>
      </c>
      <c r="Q76" s="67">
        <f>[55]чистовик!Q76</f>
        <v>0</v>
      </c>
      <c r="R76" s="61">
        <f>[55]чистовик!R76</f>
        <v>0</v>
      </c>
      <c r="S76" s="73">
        <f>[55]чистовик!S76</f>
        <v>0</v>
      </c>
      <c r="T76" s="61">
        <f>[55]чистовик!T76</f>
        <v>0</v>
      </c>
      <c r="U76" s="61">
        <f>[55]чистовик!U76</f>
        <v>0</v>
      </c>
      <c r="V76" s="51">
        <f t="shared" si="17"/>
        <v>0</v>
      </c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</row>
    <row r="77" spans="1:34" ht="54" hidden="1">
      <c r="A77" s="45" t="s">
        <v>76</v>
      </c>
      <c r="B77" s="48">
        <f t="shared" si="11"/>
        <v>0</v>
      </c>
      <c r="C77" s="49">
        <f t="shared" si="12"/>
        <v>0</v>
      </c>
      <c r="D77" s="49">
        <f t="shared" si="13"/>
        <v>0</v>
      </c>
      <c r="E77" s="49">
        <f t="shared" si="14"/>
        <v>0</v>
      </c>
      <c r="F77" s="49">
        <f t="shared" si="15"/>
        <v>0</v>
      </c>
      <c r="G77" s="53">
        <f>[56]чистовик!G77</f>
        <v>0</v>
      </c>
      <c r="H77" s="53">
        <f>[56]чистовик!H77</f>
        <v>0</v>
      </c>
      <c r="I77" s="79">
        <f>[56]чистовик!I77</f>
        <v>0</v>
      </c>
      <c r="J77" s="53">
        <f>[56]чистовик!J77</f>
        <v>0</v>
      </c>
      <c r="K77" s="53">
        <f>[56]чистовик!K77</f>
        <v>0</v>
      </c>
      <c r="L77" s="53">
        <f>[56]чистовик!L77</f>
        <v>0</v>
      </c>
      <c r="M77" s="53">
        <f>[56]чистовик!M77</f>
        <v>0</v>
      </c>
      <c r="N77" s="50">
        <f t="shared" si="16"/>
        <v>0</v>
      </c>
      <c r="O77" s="61">
        <f>[56]чистовик!O77</f>
        <v>0</v>
      </c>
      <c r="P77" s="61">
        <f>[56]чистовик!P77</f>
        <v>0</v>
      </c>
      <c r="Q77" s="67">
        <f>[56]чистовик!Q77</f>
        <v>0</v>
      </c>
      <c r="R77" s="61">
        <f>[56]чистовик!R77</f>
        <v>0</v>
      </c>
      <c r="S77" s="73">
        <f>[56]чистовик!S77</f>
        <v>0</v>
      </c>
      <c r="T77" s="61">
        <f>[56]чистовик!T77</f>
        <v>0</v>
      </c>
      <c r="U77" s="61">
        <f>[56]чистовик!U77</f>
        <v>0</v>
      </c>
      <c r="V77" s="51">
        <f t="shared" si="17"/>
        <v>0</v>
      </c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</row>
    <row r="78" spans="1:34" ht="123" customHeight="1">
      <c r="A78" s="94" t="s">
        <v>77</v>
      </c>
      <c r="B78" s="96">
        <f t="shared" si="11"/>
        <v>82988.246320000035</v>
      </c>
      <c r="C78" s="97">
        <f t="shared" si="12"/>
        <v>0</v>
      </c>
      <c r="D78" s="97">
        <f t="shared" si="13"/>
        <v>82988.246320000006</v>
      </c>
      <c r="E78" s="97">
        <f t="shared" si="14"/>
        <v>7716.6336799999999</v>
      </c>
      <c r="F78" s="97">
        <f t="shared" si="15"/>
        <v>0</v>
      </c>
      <c r="G78" s="98">
        <v>82988.246320000035</v>
      </c>
      <c r="H78" s="98">
        <f>[57]чистовик!H78</f>
        <v>0</v>
      </c>
      <c r="I78" s="99" t="s">
        <v>114</v>
      </c>
      <c r="J78" s="98">
        <f>[57]чистовик!J78</f>
        <v>18.5</v>
      </c>
      <c r="K78" s="98" t="str">
        <f>[57]чистовик!K78</f>
        <v>ПАТ АБ "Укргазбанк"</v>
      </c>
      <c r="L78" s="98">
        <f>[57]чистовик!L78</f>
        <v>82988.246320000006</v>
      </c>
      <c r="M78" s="98">
        <v>7716.6336799999999</v>
      </c>
      <c r="N78" s="100">
        <f t="shared" si="16"/>
        <v>0</v>
      </c>
      <c r="O78" s="105">
        <f>[57]чистовик!O78</f>
        <v>0</v>
      </c>
      <c r="P78" s="105">
        <f>[57]чистовик!P78</f>
        <v>0</v>
      </c>
      <c r="Q78" s="106">
        <f>[57]чистовик!Q78</f>
        <v>0</v>
      </c>
      <c r="R78" s="105">
        <f>[57]чистовик!R78</f>
        <v>0</v>
      </c>
      <c r="S78" s="107">
        <f>[57]чистовик!S78</f>
        <v>0</v>
      </c>
      <c r="T78" s="105">
        <f>[57]чистовик!T78</f>
        <v>0</v>
      </c>
      <c r="U78" s="105">
        <f>[57]чистовик!U78</f>
        <v>0</v>
      </c>
      <c r="V78" s="104">
        <f t="shared" si="17"/>
        <v>0</v>
      </c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</row>
    <row r="79" spans="1:34" ht="36" hidden="1">
      <c r="A79" s="46" t="s">
        <v>78</v>
      </c>
      <c r="B79" s="48">
        <f t="shared" si="11"/>
        <v>0</v>
      </c>
      <c r="C79" s="49">
        <f t="shared" si="12"/>
        <v>0</v>
      </c>
      <c r="D79" s="49">
        <f t="shared" si="13"/>
        <v>0</v>
      </c>
      <c r="E79" s="49">
        <f t="shared" si="14"/>
        <v>0</v>
      </c>
      <c r="F79" s="49">
        <f t="shared" si="15"/>
        <v>0</v>
      </c>
      <c r="G79" s="54">
        <f>[58]чистовик!G79</f>
        <v>0</v>
      </c>
      <c r="H79" s="54">
        <f>[58]чистовик!H79</f>
        <v>0</v>
      </c>
      <c r="I79" s="80">
        <f>[58]чистовик!I79</f>
        <v>0</v>
      </c>
      <c r="J79" s="54">
        <f>[58]чистовик!J79</f>
        <v>0</v>
      </c>
      <c r="K79" s="54">
        <f>[58]чистовик!K79</f>
        <v>0</v>
      </c>
      <c r="L79" s="54">
        <f>[58]чистовик!L79</f>
        <v>0</v>
      </c>
      <c r="M79" s="54">
        <f>[58]чистовик!M79</f>
        <v>0</v>
      </c>
      <c r="N79" s="50">
        <f t="shared" si="16"/>
        <v>0</v>
      </c>
      <c r="O79" s="62">
        <f>[58]чистовик!O79</f>
        <v>0</v>
      </c>
      <c r="P79" s="62">
        <f>[58]чистовик!P79</f>
        <v>0</v>
      </c>
      <c r="Q79" s="68">
        <f>[58]чистовик!Q79</f>
        <v>0</v>
      </c>
      <c r="R79" s="62">
        <f>[58]чистовик!R79</f>
        <v>0</v>
      </c>
      <c r="S79" s="74">
        <f>[58]чистовик!S79</f>
        <v>0</v>
      </c>
      <c r="T79" s="62">
        <f>[58]чистовик!T79</f>
        <v>0</v>
      </c>
      <c r="U79" s="62">
        <f>[58]чистовик!U79</f>
        <v>0</v>
      </c>
      <c r="V79" s="51">
        <f t="shared" si="17"/>
        <v>0</v>
      </c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</row>
    <row r="80" spans="1:34" ht="36" hidden="1">
      <c r="A80" s="45" t="s">
        <v>79</v>
      </c>
      <c r="B80" s="48">
        <f t="shared" si="11"/>
        <v>0</v>
      </c>
      <c r="C80" s="49">
        <f t="shared" si="12"/>
        <v>0</v>
      </c>
      <c r="D80" s="49">
        <f t="shared" si="13"/>
        <v>0</v>
      </c>
      <c r="E80" s="49">
        <f t="shared" si="14"/>
        <v>0</v>
      </c>
      <c r="F80" s="49">
        <f t="shared" si="15"/>
        <v>0</v>
      </c>
      <c r="G80" s="53">
        <f>[59]чистовик!G80</f>
        <v>0</v>
      </c>
      <c r="H80" s="53">
        <f>[59]чистовик!H80</f>
        <v>0</v>
      </c>
      <c r="I80" s="79">
        <f>[59]чистовик!I80</f>
        <v>0</v>
      </c>
      <c r="J80" s="53">
        <f>[59]чистовик!J80</f>
        <v>0</v>
      </c>
      <c r="K80" s="53">
        <f>[59]чистовик!K80</f>
        <v>0</v>
      </c>
      <c r="L80" s="53">
        <f>[59]чистовик!L80</f>
        <v>0</v>
      </c>
      <c r="M80" s="53">
        <f>[59]чистовик!M80</f>
        <v>0</v>
      </c>
      <c r="N80" s="50">
        <f t="shared" si="16"/>
        <v>0</v>
      </c>
      <c r="O80" s="61">
        <f>[59]чистовик!O80</f>
        <v>0</v>
      </c>
      <c r="P80" s="61">
        <f>[59]чистовик!P80</f>
        <v>0</v>
      </c>
      <c r="Q80" s="67">
        <f>[59]чистовик!Q80</f>
        <v>0</v>
      </c>
      <c r="R80" s="61">
        <f>[59]чистовик!R80</f>
        <v>0</v>
      </c>
      <c r="S80" s="73">
        <f>[59]чистовик!S80</f>
        <v>0</v>
      </c>
      <c r="T80" s="61">
        <f>[59]чистовик!T80</f>
        <v>0</v>
      </c>
      <c r="U80" s="61">
        <f>[59]чистовик!U80</f>
        <v>0</v>
      </c>
      <c r="V80" s="51">
        <f t="shared" si="17"/>
        <v>0</v>
      </c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</row>
    <row r="81" spans="1:34" ht="54" hidden="1">
      <c r="A81" s="45" t="s">
        <v>80</v>
      </c>
      <c r="B81" s="48">
        <f t="shared" si="11"/>
        <v>0</v>
      </c>
      <c r="C81" s="49">
        <f t="shared" si="12"/>
        <v>0</v>
      </c>
      <c r="D81" s="49">
        <f t="shared" si="13"/>
        <v>0</v>
      </c>
      <c r="E81" s="49">
        <f t="shared" si="14"/>
        <v>0</v>
      </c>
      <c r="F81" s="49">
        <f t="shared" si="15"/>
        <v>0</v>
      </c>
      <c r="G81" s="53">
        <f>[60]чистовик!G81</f>
        <v>0</v>
      </c>
      <c r="H81" s="53">
        <f>[60]чистовик!H81</f>
        <v>0</v>
      </c>
      <c r="I81" s="79">
        <f>[60]чистовик!I81</f>
        <v>0</v>
      </c>
      <c r="J81" s="53">
        <f>[60]чистовик!J81</f>
        <v>0</v>
      </c>
      <c r="K81" s="53">
        <f>[60]чистовик!K81</f>
        <v>0</v>
      </c>
      <c r="L81" s="53">
        <f>[60]чистовик!L81</f>
        <v>0</v>
      </c>
      <c r="M81" s="53">
        <f>[60]чистовик!M81</f>
        <v>0</v>
      </c>
      <c r="N81" s="50">
        <f t="shared" si="16"/>
        <v>0</v>
      </c>
      <c r="O81" s="61">
        <f>[60]чистовик!O81</f>
        <v>0</v>
      </c>
      <c r="P81" s="61">
        <f>[60]чистовик!P81</f>
        <v>0</v>
      </c>
      <c r="Q81" s="67">
        <f>[60]чистовик!Q81</f>
        <v>0</v>
      </c>
      <c r="R81" s="61">
        <f>[60]чистовик!R81</f>
        <v>0</v>
      </c>
      <c r="S81" s="73">
        <f>[60]чистовик!S81</f>
        <v>0</v>
      </c>
      <c r="T81" s="61">
        <f>[60]чистовик!T81</f>
        <v>0</v>
      </c>
      <c r="U81" s="61">
        <f>[60]чистовик!U81</f>
        <v>0</v>
      </c>
      <c r="V81" s="51">
        <f t="shared" si="17"/>
        <v>0</v>
      </c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</row>
    <row r="82" spans="1:34" ht="54" hidden="1">
      <c r="A82" s="45" t="s">
        <v>81</v>
      </c>
      <c r="B82" s="48">
        <f t="shared" si="11"/>
        <v>0</v>
      </c>
      <c r="C82" s="49">
        <f t="shared" si="12"/>
        <v>0</v>
      </c>
      <c r="D82" s="49">
        <f t="shared" si="13"/>
        <v>0</v>
      </c>
      <c r="E82" s="49">
        <f t="shared" si="14"/>
        <v>0</v>
      </c>
      <c r="F82" s="49">
        <f t="shared" si="15"/>
        <v>0</v>
      </c>
      <c r="G82" s="53">
        <f>[61]чистовик!G82</f>
        <v>0</v>
      </c>
      <c r="H82" s="53">
        <f>[61]чистовик!H82</f>
        <v>0</v>
      </c>
      <c r="I82" s="79">
        <f>[61]чистовик!I82</f>
        <v>0</v>
      </c>
      <c r="J82" s="53">
        <f>[61]чистовик!J82</f>
        <v>0</v>
      </c>
      <c r="K82" s="53">
        <f>[61]чистовик!K82</f>
        <v>0</v>
      </c>
      <c r="L82" s="53">
        <f>[61]чистовик!L82</f>
        <v>0</v>
      </c>
      <c r="M82" s="53">
        <f>[61]чистовик!M82</f>
        <v>0</v>
      </c>
      <c r="N82" s="50">
        <f t="shared" si="16"/>
        <v>0</v>
      </c>
      <c r="O82" s="61">
        <f>[61]чистовик!O82</f>
        <v>0</v>
      </c>
      <c r="P82" s="61">
        <f>[61]чистовик!P82</f>
        <v>0</v>
      </c>
      <c r="Q82" s="67">
        <f>[61]чистовик!Q82</f>
        <v>0</v>
      </c>
      <c r="R82" s="61">
        <f>[61]чистовик!R82</f>
        <v>0</v>
      </c>
      <c r="S82" s="73">
        <f>[61]чистовик!S82</f>
        <v>0</v>
      </c>
      <c r="T82" s="61">
        <f>[61]чистовик!T82</f>
        <v>0</v>
      </c>
      <c r="U82" s="61">
        <f>[61]чистовик!U82</f>
        <v>0</v>
      </c>
      <c r="V82" s="51">
        <f t="shared" si="17"/>
        <v>0</v>
      </c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</row>
    <row r="83" spans="1:34" ht="54" hidden="1">
      <c r="A83" s="47" t="s">
        <v>82</v>
      </c>
      <c r="B83" s="48">
        <f t="shared" si="11"/>
        <v>0</v>
      </c>
      <c r="C83" s="49">
        <f t="shared" si="12"/>
        <v>0</v>
      </c>
      <c r="D83" s="49">
        <f t="shared" si="13"/>
        <v>0</v>
      </c>
      <c r="E83" s="49">
        <f t="shared" si="14"/>
        <v>0</v>
      </c>
      <c r="F83" s="49">
        <f t="shared" si="15"/>
        <v>0</v>
      </c>
      <c r="G83" s="55">
        <f>[62]чистовик!G83</f>
        <v>0</v>
      </c>
      <c r="H83" s="55">
        <f>[62]чистовик!H83</f>
        <v>0</v>
      </c>
      <c r="I83" s="81">
        <f>[62]чистовик!I83</f>
        <v>0</v>
      </c>
      <c r="J83" s="55">
        <f>[62]чистовик!J83</f>
        <v>0</v>
      </c>
      <c r="K83" s="55">
        <f>[62]чистовик!K83</f>
        <v>0</v>
      </c>
      <c r="L83" s="55">
        <f>[62]чистовик!L83</f>
        <v>0</v>
      </c>
      <c r="M83" s="55">
        <f>[62]чистовик!M83</f>
        <v>0</v>
      </c>
      <c r="N83" s="50">
        <f t="shared" si="16"/>
        <v>0</v>
      </c>
      <c r="O83" s="63">
        <f>[62]чистовик!O83</f>
        <v>0</v>
      </c>
      <c r="P83" s="63">
        <f>[62]чистовик!P83</f>
        <v>0</v>
      </c>
      <c r="Q83" s="69">
        <f>[62]чистовик!Q83</f>
        <v>0</v>
      </c>
      <c r="R83" s="63">
        <f>[62]чистовик!R83</f>
        <v>0</v>
      </c>
      <c r="S83" s="75">
        <f>[62]чистовик!S83</f>
        <v>0</v>
      </c>
      <c r="T83" s="63">
        <f>[62]чистовик!T83</f>
        <v>0</v>
      </c>
      <c r="U83" s="63">
        <f>[62]чистовик!U83</f>
        <v>0</v>
      </c>
      <c r="V83" s="51">
        <f t="shared" si="17"/>
        <v>0</v>
      </c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</row>
    <row r="84" spans="1:34" ht="36" hidden="1" customHeight="1">
      <c r="A84" s="47" t="s">
        <v>83</v>
      </c>
      <c r="B84" s="48">
        <f t="shared" si="11"/>
        <v>0</v>
      </c>
      <c r="C84" s="49">
        <f t="shared" si="12"/>
        <v>0</v>
      </c>
      <c r="D84" s="49">
        <f t="shared" si="13"/>
        <v>0</v>
      </c>
      <c r="E84" s="49">
        <f t="shared" si="14"/>
        <v>0</v>
      </c>
      <c r="F84" s="49">
        <f t="shared" si="15"/>
        <v>0</v>
      </c>
      <c r="G84" s="55">
        <f>[63]чистовик!G84</f>
        <v>0</v>
      </c>
      <c r="H84" s="55">
        <f>[63]чистовик!H84</f>
        <v>0</v>
      </c>
      <c r="I84" s="81">
        <f>[63]чистовик!I84</f>
        <v>0</v>
      </c>
      <c r="J84" s="55">
        <f>[63]чистовик!J84</f>
        <v>0</v>
      </c>
      <c r="K84" s="55">
        <f>[63]чистовик!K84</f>
        <v>0</v>
      </c>
      <c r="L84" s="55">
        <f>[63]чистовик!L84</f>
        <v>0</v>
      </c>
      <c r="M84" s="55">
        <f>[63]чистовик!M84</f>
        <v>0</v>
      </c>
      <c r="N84" s="50">
        <f t="shared" si="16"/>
        <v>0</v>
      </c>
      <c r="O84" s="63">
        <f>[63]чистовик!O84</f>
        <v>0</v>
      </c>
      <c r="P84" s="63">
        <f>[63]чистовик!P84</f>
        <v>0</v>
      </c>
      <c r="Q84" s="69">
        <f>[63]чистовик!Q84</f>
        <v>0</v>
      </c>
      <c r="R84" s="63">
        <f>[63]чистовик!R84</f>
        <v>0</v>
      </c>
      <c r="S84" s="75">
        <f>[63]чистовик!S84</f>
        <v>0</v>
      </c>
      <c r="T84" s="63">
        <f>[63]чистовик!T84</f>
        <v>0</v>
      </c>
      <c r="U84" s="63">
        <f>[63]чистовик!U84</f>
        <v>0</v>
      </c>
      <c r="V84" s="51">
        <f t="shared" si="17"/>
        <v>0</v>
      </c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</row>
    <row r="85" spans="1:34" ht="54" hidden="1">
      <c r="A85" s="45" t="s">
        <v>84</v>
      </c>
      <c r="B85" s="48">
        <f t="shared" si="11"/>
        <v>0</v>
      </c>
      <c r="C85" s="49">
        <f t="shared" si="12"/>
        <v>0</v>
      </c>
      <c r="D85" s="49">
        <f t="shared" si="13"/>
        <v>0</v>
      </c>
      <c r="E85" s="49">
        <f t="shared" si="14"/>
        <v>0</v>
      </c>
      <c r="F85" s="49">
        <f t="shared" si="15"/>
        <v>0</v>
      </c>
      <c r="G85" s="53">
        <f>[64]чистовик!G85</f>
        <v>0</v>
      </c>
      <c r="H85" s="53">
        <f>[64]чистовик!H85</f>
        <v>0</v>
      </c>
      <c r="I85" s="79">
        <f>[64]чистовик!I85</f>
        <v>0</v>
      </c>
      <c r="J85" s="53">
        <f>[64]чистовик!J85</f>
        <v>0</v>
      </c>
      <c r="K85" s="53">
        <f>[64]чистовик!K85</f>
        <v>0</v>
      </c>
      <c r="L85" s="53">
        <f>[64]чистовик!L85</f>
        <v>0</v>
      </c>
      <c r="M85" s="53">
        <f>[64]чистовик!M85</f>
        <v>0</v>
      </c>
      <c r="N85" s="50">
        <f t="shared" si="16"/>
        <v>0</v>
      </c>
      <c r="O85" s="61">
        <f>[64]чистовик!O85</f>
        <v>0</v>
      </c>
      <c r="P85" s="61">
        <f>[64]чистовик!P85</f>
        <v>0</v>
      </c>
      <c r="Q85" s="67">
        <f>[64]чистовик!Q85</f>
        <v>0</v>
      </c>
      <c r="R85" s="61">
        <f>[64]чистовик!R85</f>
        <v>0</v>
      </c>
      <c r="S85" s="73">
        <f>[64]чистовик!S85</f>
        <v>0</v>
      </c>
      <c r="T85" s="61">
        <f>[64]чистовик!T85</f>
        <v>0</v>
      </c>
      <c r="U85" s="61">
        <f>[64]чистовик!U85</f>
        <v>0</v>
      </c>
      <c r="V85" s="51">
        <f t="shared" si="17"/>
        <v>0</v>
      </c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</row>
    <row r="86" spans="1:34" ht="36" hidden="1" customHeight="1">
      <c r="A86" s="47" t="s">
        <v>85</v>
      </c>
      <c r="B86" s="48">
        <f t="shared" si="11"/>
        <v>0</v>
      </c>
      <c r="C86" s="49">
        <f t="shared" si="12"/>
        <v>0</v>
      </c>
      <c r="D86" s="49">
        <f t="shared" si="13"/>
        <v>0</v>
      </c>
      <c r="E86" s="49">
        <f t="shared" si="14"/>
        <v>0</v>
      </c>
      <c r="F86" s="49">
        <f t="shared" si="15"/>
        <v>0</v>
      </c>
      <c r="G86" s="55">
        <f>[65]чистовик!G86</f>
        <v>0</v>
      </c>
      <c r="H86" s="55">
        <f>[65]чистовик!H86</f>
        <v>0</v>
      </c>
      <c r="I86" s="81">
        <f>[65]чистовик!I86</f>
        <v>0</v>
      </c>
      <c r="J86" s="55">
        <f>[65]чистовик!J86</f>
        <v>0</v>
      </c>
      <c r="K86" s="55">
        <f>[65]чистовик!K86</f>
        <v>0</v>
      </c>
      <c r="L86" s="55">
        <f>[65]чистовик!L86</f>
        <v>0</v>
      </c>
      <c r="M86" s="55">
        <f>[65]чистовик!M86</f>
        <v>0</v>
      </c>
      <c r="N86" s="50">
        <f t="shared" si="16"/>
        <v>0</v>
      </c>
      <c r="O86" s="63">
        <f>[65]чистовик!O86</f>
        <v>0</v>
      </c>
      <c r="P86" s="63">
        <f>[65]чистовик!P86</f>
        <v>0</v>
      </c>
      <c r="Q86" s="69">
        <f>[65]чистовик!Q86</f>
        <v>0</v>
      </c>
      <c r="R86" s="63">
        <f>[65]чистовик!R86</f>
        <v>0</v>
      </c>
      <c r="S86" s="75">
        <f>[65]чистовик!S86</f>
        <v>0</v>
      </c>
      <c r="T86" s="63">
        <f>[65]чистовик!T86</f>
        <v>0</v>
      </c>
      <c r="U86" s="63">
        <f>[65]чистовик!U86</f>
        <v>0</v>
      </c>
      <c r="V86" s="51">
        <f t="shared" si="17"/>
        <v>0</v>
      </c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</row>
    <row r="87" spans="1:34" ht="36" hidden="1" customHeight="1">
      <c r="A87" s="47" t="s">
        <v>86</v>
      </c>
      <c r="B87" s="48">
        <f t="shared" si="11"/>
        <v>0</v>
      </c>
      <c r="C87" s="49">
        <f t="shared" si="12"/>
        <v>0</v>
      </c>
      <c r="D87" s="49">
        <f t="shared" si="13"/>
        <v>0</v>
      </c>
      <c r="E87" s="49">
        <f t="shared" si="14"/>
        <v>0</v>
      </c>
      <c r="F87" s="49">
        <f t="shared" si="15"/>
        <v>0</v>
      </c>
      <c r="G87" s="55">
        <f>[66]чистовик!G87</f>
        <v>0</v>
      </c>
      <c r="H87" s="55">
        <f>[66]чистовик!H87</f>
        <v>0</v>
      </c>
      <c r="I87" s="81">
        <f>[66]чистовик!I87</f>
        <v>0</v>
      </c>
      <c r="J87" s="55">
        <f>[66]чистовик!J87</f>
        <v>0</v>
      </c>
      <c r="K87" s="55">
        <f>[66]чистовик!K87</f>
        <v>0</v>
      </c>
      <c r="L87" s="55">
        <f>[66]чистовик!L87</f>
        <v>0</v>
      </c>
      <c r="M87" s="55">
        <f>[66]чистовик!M87</f>
        <v>0</v>
      </c>
      <c r="N87" s="50">
        <f t="shared" si="16"/>
        <v>0</v>
      </c>
      <c r="O87" s="63">
        <f>[66]чистовик!O87</f>
        <v>0</v>
      </c>
      <c r="P87" s="63">
        <f>[66]чистовик!P87</f>
        <v>0</v>
      </c>
      <c r="Q87" s="69">
        <f>[66]чистовик!Q87</f>
        <v>0</v>
      </c>
      <c r="R87" s="63">
        <f>[66]чистовик!R87</f>
        <v>0</v>
      </c>
      <c r="S87" s="75">
        <f>[66]чистовик!S87</f>
        <v>0</v>
      </c>
      <c r="T87" s="63">
        <f>[66]чистовик!T87</f>
        <v>0</v>
      </c>
      <c r="U87" s="63">
        <f>[66]чистовик!U87</f>
        <v>0</v>
      </c>
      <c r="V87" s="51">
        <f t="shared" si="17"/>
        <v>0</v>
      </c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</row>
    <row r="88" spans="1:34" ht="54" hidden="1">
      <c r="A88" s="45" t="s">
        <v>87</v>
      </c>
      <c r="B88" s="48">
        <f t="shared" si="11"/>
        <v>0</v>
      </c>
      <c r="C88" s="49">
        <f t="shared" si="12"/>
        <v>0</v>
      </c>
      <c r="D88" s="49">
        <f t="shared" si="13"/>
        <v>0</v>
      </c>
      <c r="E88" s="49">
        <f t="shared" si="14"/>
        <v>0</v>
      </c>
      <c r="F88" s="49">
        <f t="shared" si="15"/>
        <v>0</v>
      </c>
      <c r="G88" s="53">
        <f>[67]чистовик!G88</f>
        <v>0</v>
      </c>
      <c r="H88" s="53">
        <f>[67]чистовик!H88</f>
        <v>0</v>
      </c>
      <c r="I88" s="79">
        <f>[67]чистовик!I88</f>
        <v>0</v>
      </c>
      <c r="J88" s="53">
        <f>[67]чистовик!J88</f>
        <v>0</v>
      </c>
      <c r="K88" s="53">
        <f>[67]чистовик!K88</f>
        <v>0</v>
      </c>
      <c r="L88" s="53">
        <f>[67]чистовик!L88</f>
        <v>0</v>
      </c>
      <c r="M88" s="53">
        <f>[67]чистовик!M88</f>
        <v>0</v>
      </c>
      <c r="N88" s="50">
        <f t="shared" si="16"/>
        <v>0</v>
      </c>
      <c r="O88" s="61">
        <f>[67]чистовик!O88</f>
        <v>0</v>
      </c>
      <c r="P88" s="61">
        <f>[67]чистовик!P88</f>
        <v>0</v>
      </c>
      <c r="Q88" s="67">
        <f>[67]чистовик!Q88</f>
        <v>0</v>
      </c>
      <c r="R88" s="61">
        <f>[67]чистовик!R88</f>
        <v>0</v>
      </c>
      <c r="S88" s="73">
        <f>[67]чистовик!S88</f>
        <v>0</v>
      </c>
      <c r="T88" s="61">
        <f>[67]чистовик!T88</f>
        <v>0</v>
      </c>
      <c r="U88" s="61">
        <f>[67]чистовик!U88</f>
        <v>0</v>
      </c>
      <c r="V88" s="51">
        <f t="shared" si="17"/>
        <v>0</v>
      </c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</row>
    <row r="89" spans="1:34" ht="36" hidden="1">
      <c r="A89" s="45" t="s">
        <v>88</v>
      </c>
      <c r="B89" s="48">
        <f t="shared" si="11"/>
        <v>0</v>
      </c>
      <c r="C89" s="49">
        <f t="shared" si="12"/>
        <v>0</v>
      </c>
      <c r="D89" s="49">
        <f t="shared" si="13"/>
        <v>0</v>
      </c>
      <c r="E89" s="49">
        <f t="shared" si="14"/>
        <v>0</v>
      </c>
      <c r="F89" s="49">
        <f t="shared" si="15"/>
        <v>0</v>
      </c>
      <c r="G89" s="53">
        <f>[68]чистовик!G89</f>
        <v>0</v>
      </c>
      <c r="H89" s="53">
        <f>[68]чистовик!H89</f>
        <v>0</v>
      </c>
      <c r="I89" s="79">
        <f>[68]чистовик!I89</f>
        <v>0</v>
      </c>
      <c r="J89" s="53">
        <f>[68]чистовик!J89</f>
        <v>0</v>
      </c>
      <c r="K89" s="53">
        <f>[68]чистовик!K89</f>
        <v>0</v>
      </c>
      <c r="L89" s="53">
        <f>[68]чистовик!L89</f>
        <v>0</v>
      </c>
      <c r="M89" s="53">
        <f>[68]чистовик!M89</f>
        <v>0</v>
      </c>
      <c r="N89" s="50">
        <f t="shared" si="16"/>
        <v>0</v>
      </c>
      <c r="O89" s="61">
        <f>[68]чистовик!O89</f>
        <v>0</v>
      </c>
      <c r="P89" s="61">
        <f>[68]чистовик!P89</f>
        <v>0</v>
      </c>
      <c r="Q89" s="67">
        <f>[68]чистовик!Q89</f>
        <v>0</v>
      </c>
      <c r="R89" s="61">
        <f>[68]чистовик!R89</f>
        <v>0</v>
      </c>
      <c r="S89" s="73">
        <f>[68]чистовик!S89</f>
        <v>0</v>
      </c>
      <c r="T89" s="61">
        <f>[68]чистовик!T89</f>
        <v>0</v>
      </c>
      <c r="U89" s="61">
        <f>[68]чистовик!U89</f>
        <v>0</v>
      </c>
      <c r="V89" s="51">
        <f t="shared" si="17"/>
        <v>0</v>
      </c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</row>
    <row r="90" spans="1:34" ht="36" hidden="1">
      <c r="A90" s="45" t="s">
        <v>89</v>
      </c>
      <c r="B90" s="48">
        <f t="shared" si="11"/>
        <v>0</v>
      </c>
      <c r="C90" s="49">
        <f t="shared" si="12"/>
        <v>0</v>
      </c>
      <c r="D90" s="49">
        <f t="shared" si="13"/>
        <v>0</v>
      </c>
      <c r="E90" s="49">
        <f t="shared" si="14"/>
        <v>0</v>
      </c>
      <c r="F90" s="49">
        <f t="shared" si="15"/>
        <v>0</v>
      </c>
      <c r="G90" s="53">
        <f>[69]чистовик!G90</f>
        <v>0</v>
      </c>
      <c r="H90" s="53">
        <f>[69]чистовик!H90</f>
        <v>0</v>
      </c>
      <c r="I90" s="79">
        <f>[69]чистовик!I90</f>
        <v>0</v>
      </c>
      <c r="J90" s="53">
        <f>[69]чистовик!J90</f>
        <v>0</v>
      </c>
      <c r="K90" s="53">
        <f>[69]чистовик!K90</f>
        <v>0</v>
      </c>
      <c r="L90" s="53">
        <f>[69]чистовик!L90</f>
        <v>0</v>
      </c>
      <c r="M90" s="53">
        <f>[69]чистовик!M90</f>
        <v>0</v>
      </c>
      <c r="N90" s="50">
        <f t="shared" si="16"/>
        <v>0</v>
      </c>
      <c r="O90" s="61">
        <f>[69]чистовик!O90</f>
        <v>0</v>
      </c>
      <c r="P90" s="61">
        <f>[69]чистовик!P90</f>
        <v>0</v>
      </c>
      <c r="Q90" s="67">
        <f>[69]чистовик!Q90</f>
        <v>0</v>
      </c>
      <c r="R90" s="61">
        <f>[69]чистовик!R90</f>
        <v>0</v>
      </c>
      <c r="S90" s="73">
        <f>[69]чистовик!S90</f>
        <v>0</v>
      </c>
      <c r="T90" s="61">
        <f>[69]чистовик!T90</f>
        <v>0</v>
      </c>
      <c r="U90" s="61">
        <f>[69]чистовик!U90</f>
        <v>0</v>
      </c>
      <c r="V90" s="51">
        <f t="shared" si="17"/>
        <v>0</v>
      </c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</row>
    <row r="91" spans="1:34" ht="36" hidden="1">
      <c r="A91" s="45" t="s">
        <v>90</v>
      </c>
      <c r="B91" s="48">
        <f t="shared" si="11"/>
        <v>0</v>
      </c>
      <c r="C91" s="49">
        <f t="shared" si="12"/>
        <v>0</v>
      </c>
      <c r="D91" s="49">
        <f t="shared" si="13"/>
        <v>0</v>
      </c>
      <c r="E91" s="49">
        <f t="shared" si="14"/>
        <v>0</v>
      </c>
      <c r="F91" s="49">
        <f t="shared" si="15"/>
        <v>0</v>
      </c>
      <c r="G91" s="53">
        <f>[70]чистовик!G91</f>
        <v>0</v>
      </c>
      <c r="H91" s="53">
        <f>[70]чистовик!H91</f>
        <v>0</v>
      </c>
      <c r="I91" s="79">
        <f>[70]чистовик!I91</f>
        <v>0</v>
      </c>
      <c r="J91" s="53">
        <f>[70]чистовик!J91</f>
        <v>0</v>
      </c>
      <c r="K91" s="53">
        <f>[70]чистовик!K91</f>
        <v>0</v>
      </c>
      <c r="L91" s="53">
        <f>[70]чистовик!L91</f>
        <v>0</v>
      </c>
      <c r="M91" s="53">
        <f>[70]чистовик!M91</f>
        <v>0</v>
      </c>
      <c r="N91" s="50">
        <f t="shared" si="16"/>
        <v>0</v>
      </c>
      <c r="O91" s="61">
        <f>[70]чистовик!O91</f>
        <v>0</v>
      </c>
      <c r="P91" s="61">
        <f>[70]чистовик!P91</f>
        <v>0</v>
      </c>
      <c r="Q91" s="67">
        <f>[70]чистовик!Q91</f>
        <v>0</v>
      </c>
      <c r="R91" s="61">
        <f>[70]чистовик!R91</f>
        <v>0</v>
      </c>
      <c r="S91" s="73">
        <f>[70]чистовик!S91</f>
        <v>0</v>
      </c>
      <c r="T91" s="61">
        <f>[70]чистовик!T91</f>
        <v>0</v>
      </c>
      <c r="U91" s="61">
        <f>[70]чистовик!U91</f>
        <v>0</v>
      </c>
      <c r="V91" s="51">
        <f t="shared" si="17"/>
        <v>0</v>
      </c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</row>
    <row r="92" spans="1:34" ht="36" hidden="1">
      <c r="A92" s="45" t="s">
        <v>91</v>
      </c>
      <c r="B92" s="48">
        <f t="shared" si="11"/>
        <v>0</v>
      </c>
      <c r="C92" s="49">
        <f t="shared" si="12"/>
        <v>0</v>
      </c>
      <c r="D92" s="49">
        <f t="shared" si="13"/>
        <v>0</v>
      </c>
      <c r="E92" s="49">
        <f t="shared" si="14"/>
        <v>0</v>
      </c>
      <c r="F92" s="49">
        <f t="shared" si="15"/>
        <v>0</v>
      </c>
      <c r="G92" s="53">
        <f>[71]чистовик!G92</f>
        <v>0</v>
      </c>
      <c r="H92" s="53">
        <f>[71]чистовик!H92</f>
        <v>0</v>
      </c>
      <c r="I92" s="79">
        <f>[71]чистовик!I92</f>
        <v>0</v>
      </c>
      <c r="J92" s="53">
        <f>[71]чистовик!J92</f>
        <v>0</v>
      </c>
      <c r="K92" s="53">
        <f>[71]чистовик!K92</f>
        <v>0</v>
      </c>
      <c r="L92" s="53">
        <f>[71]чистовик!L92</f>
        <v>0</v>
      </c>
      <c r="M92" s="53">
        <f>[71]чистовик!M92</f>
        <v>0</v>
      </c>
      <c r="N92" s="50">
        <f t="shared" si="16"/>
        <v>0</v>
      </c>
      <c r="O92" s="61">
        <f>[71]чистовик!O92</f>
        <v>0</v>
      </c>
      <c r="P92" s="61">
        <f>[71]чистовик!P92</f>
        <v>0</v>
      </c>
      <c r="Q92" s="67">
        <f>[71]чистовик!Q92</f>
        <v>0</v>
      </c>
      <c r="R92" s="61">
        <f>[71]чистовик!R92</f>
        <v>0</v>
      </c>
      <c r="S92" s="73">
        <f>[71]чистовик!S92</f>
        <v>0</v>
      </c>
      <c r="T92" s="61">
        <f>[71]чистовик!T92</f>
        <v>0</v>
      </c>
      <c r="U92" s="61">
        <f>[71]чистовик!U92</f>
        <v>0</v>
      </c>
      <c r="V92" s="51">
        <f t="shared" si="17"/>
        <v>0</v>
      </c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</row>
    <row r="93" spans="1:34" ht="36" hidden="1">
      <c r="A93" s="45" t="s">
        <v>92</v>
      </c>
      <c r="B93" s="48">
        <f t="shared" si="11"/>
        <v>0</v>
      </c>
      <c r="C93" s="49">
        <f t="shared" si="12"/>
        <v>0</v>
      </c>
      <c r="D93" s="49">
        <f t="shared" si="13"/>
        <v>0</v>
      </c>
      <c r="E93" s="49">
        <f t="shared" si="14"/>
        <v>0</v>
      </c>
      <c r="F93" s="49">
        <f t="shared" si="15"/>
        <v>0</v>
      </c>
      <c r="G93" s="53">
        <f>[72]чистовик!G93</f>
        <v>0</v>
      </c>
      <c r="H93" s="53">
        <f>[72]чистовик!H93</f>
        <v>0</v>
      </c>
      <c r="I93" s="79">
        <f>[72]чистовик!I93</f>
        <v>0</v>
      </c>
      <c r="J93" s="53">
        <f>[72]чистовик!J93</f>
        <v>0</v>
      </c>
      <c r="K93" s="53">
        <f>[72]чистовик!K93</f>
        <v>0</v>
      </c>
      <c r="L93" s="53">
        <f>[72]чистовик!L93</f>
        <v>0</v>
      </c>
      <c r="M93" s="53">
        <f>[72]чистовик!M93</f>
        <v>0</v>
      </c>
      <c r="N93" s="50">
        <f t="shared" si="16"/>
        <v>0</v>
      </c>
      <c r="O93" s="61">
        <f>[72]чистовик!O93</f>
        <v>0</v>
      </c>
      <c r="P93" s="61">
        <f>[72]чистовик!P93</f>
        <v>0</v>
      </c>
      <c r="Q93" s="67">
        <f>[72]чистовик!Q93</f>
        <v>0</v>
      </c>
      <c r="R93" s="61">
        <f>[72]чистовик!R93</f>
        <v>0</v>
      </c>
      <c r="S93" s="73">
        <f>[72]чистовик!S93</f>
        <v>0</v>
      </c>
      <c r="T93" s="61">
        <f>[72]чистовик!T93</f>
        <v>0</v>
      </c>
      <c r="U93" s="61">
        <f>[72]чистовик!U93</f>
        <v>0</v>
      </c>
      <c r="V93" s="51">
        <f t="shared" si="17"/>
        <v>0</v>
      </c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</row>
    <row r="94" spans="1:34" ht="80.400000000000006" hidden="1" customHeight="1">
      <c r="A94" s="94" t="s">
        <v>93</v>
      </c>
      <c r="B94" s="96">
        <f t="shared" si="11"/>
        <v>0</v>
      </c>
      <c r="C94" s="97">
        <f t="shared" si="12"/>
        <v>0</v>
      </c>
      <c r="D94" s="97">
        <f t="shared" si="13"/>
        <v>0</v>
      </c>
      <c r="E94" s="97">
        <f t="shared" si="14"/>
        <v>0</v>
      </c>
      <c r="F94" s="97">
        <f t="shared" si="15"/>
        <v>0</v>
      </c>
      <c r="G94" s="98">
        <f>[73]чистовик!G94</f>
        <v>0</v>
      </c>
      <c r="H94" s="98"/>
      <c r="I94" s="99"/>
      <c r="J94" s="98"/>
      <c r="K94" s="98"/>
      <c r="L94" s="98"/>
      <c r="M94" s="98"/>
      <c r="N94" s="100">
        <f t="shared" si="16"/>
        <v>0</v>
      </c>
      <c r="O94" s="105">
        <f>[73]чистовик!O94</f>
        <v>0</v>
      </c>
      <c r="P94" s="105">
        <f>[73]чистовик!P94</f>
        <v>0</v>
      </c>
      <c r="Q94" s="106">
        <f>[73]чистовик!Q94</f>
        <v>0</v>
      </c>
      <c r="R94" s="105">
        <f>[73]чистовик!R94</f>
        <v>0</v>
      </c>
      <c r="S94" s="107">
        <f>[73]чистовик!S94</f>
        <v>0</v>
      </c>
      <c r="T94" s="105">
        <f>[73]чистовик!T94</f>
        <v>0</v>
      </c>
      <c r="U94" s="105">
        <f>[73]чистовик!U94</f>
        <v>0</v>
      </c>
      <c r="V94" s="104">
        <f t="shared" si="17"/>
        <v>0</v>
      </c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</row>
    <row r="95" spans="1:34" ht="54" hidden="1">
      <c r="A95" s="45" t="s">
        <v>94</v>
      </c>
      <c r="B95" s="48">
        <f t="shared" ref="B95:B103" si="18">+G95+O95</f>
        <v>0</v>
      </c>
      <c r="C95" s="49">
        <f t="shared" ref="C95:C104" si="19">+H95+P95</f>
        <v>0</v>
      </c>
      <c r="D95" s="49">
        <f t="shared" ref="D95:D104" si="20">+L95+T95</f>
        <v>0</v>
      </c>
      <c r="E95" s="49">
        <f t="shared" ref="E95:E104" si="21">+M95+U95</f>
        <v>0</v>
      </c>
      <c r="F95" s="49">
        <f t="shared" ref="F95:F104" si="22">+N95+V95</f>
        <v>0</v>
      </c>
      <c r="G95" s="53">
        <f>[74]чистовик!G95</f>
        <v>0</v>
      </c>
      <c r="H95" s="53">
        <f>[74]чистовик!H95</f>
        <v>0</v>
      </c>
      <c r="I95" s="79">
        <f>[74]чистовик!I95</f>
        <v>0</v>
      </c>
      <c r="J95" s="53">
        <f>[74]чистовик!J95</f>
        <v>0</v>
      </c>
      <c r="K95" s="53">
        <f>[74]чистовик!K95</f>
        <v>0</v>
      </c>
      <c r="L95" s="53">
        <f>[74]чистовик!L95</f>
        <v>0</v>
      </c>
      <c r="M95" s="53">
        <f>[74]чистовик!M95</f>
        <v>0</v>
      </c>
      <c r="N95" s="50">
        <f t="shared" si="16"/>
        <v>0</v>
      </c>
      <c r="O95" s="61">
        <f>[74]чистовик!O95</f>
        <v>0</v>
      </c>
      <c r="P95" s="61">
        <f>[74]чистовик!P95</f>
        <v>0</v>
      </c>
      <c r="Q95" s="67">
        <f>[74]чистовик!Q95</f>
        <v>0</v>
      </c>
      <c r="R95" s="61">
        <f>[74]чистовик!R95</f>
        <v>0</v>
      </c>
      <c r="S95" s="73">
        <f>[74]чистовик!S95</f>
        <v>0</v>
      </c>
      <c r="T95" s="61">
        <f>[74]чистовик!T95</f>
        <v>0</v>
      </c>
      <c r="U95" s="61">
        <f>[74]чистовик!U95</f>
        <v>0</v>
      </c>
      <c r="V95" s="51">
        <f t="shared" si="17"/>
        <v>0</v>
      </c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</row>
    <row r="96" spans="1:34" ht="36" hidden="1">
      <c r="A96" s="45" t="s">
        <v>95</v>
      </c>
      <c r="B96" s="48">
        <f t="shared" si="18"/>
        <v>0</v>
      </c>
      <c r="C96" s="49">
        <f t="shared" si="19"/>
        <v>0</v>
      </c>
      <c r="D96" s="49">
        <f t="shared" si="20"/>
        <v>0</v>
      </c>
      <c r="E96" s="49">
        <f t="shared" si="21"/>
        <v>0</v>
      </c>
      <c r="F96" s="49">
        <f t="shared" si="22"/>
        <v>0</v>
      </c>
      <c r="G96" s="53">
        <f>[75]чистовик!G96</f>
        <v>0</v>
      </c>
      <c r="H96" s="53">
        <f>[75]чистовик!H96</f>
        <v>0</v>
      </c>
      <c r="I96" s="79">
        <f>[75]чистовик!I96</f>
        <v>0</v>
      </c>
      <c r="J96" s="53">
        <f>[75]чистовик!J96</f>
        <v>0</v>
      </c>
      <c r="K96" s="53">
        <f>[75]чистовик!K96</f>
        <v>0</v>
      </c>
      <c r="L96" s="53">
        <f>[75]чистовик!L96</f>
        <v>0</v>
      </c>
      <c r="M96" s="53">
        <f>[75]чистовик!M96</f>
        <v>0</v>
      </c>
      <c r="N96" s="50">
        <f t="shared" si="16"/>
        <v>0</v>
      </c>
      <c r="O96" s="61">
        <f>[75]чистовик!O96</f>
        <v>0</v>
      </c>
      <c r="P96" s="61">
        <f>[75]чистовик!P96</f>
        <v>0</v>
      </c>
      <c r="Q96" s="67">
        <f>[75]чистовик!Q96</f>
        <v>0</v>
      </c>
      <c r="R96" s="61">
        <f>[75]чистовик!R96</f>
        <v>0</v>
      </c>
      <c r="S96" s="73">
        <f>[75]чистовик!S96</f>
        <v>0</v>
      </c>
      <c r="T96" s="61">
        <f>[75]чистовик!T96</f>
        <v>0</v>
      </c>
      <c r="U96" s="61">
        <f>[75]чистовик!U96</f>
        <v>0</v>
      </c>
      <c r="V96" s="51">
        <f t="shared" si="17"/>
        <v>0</v>
      </c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</row>
    <row r="97" spans="1:34" ht="54" hidden="1">
      <c r="A97" s="45" t="s">
        <v>96</v>
      </c>
      <c r="B97" s="48">
        <f t="shared" si="18"/>
        <v>0</v>
      </c>
      <c r="C97" s="49">
        <f t="shared" si="19"/>
        <v>0</v>
      </c>
      <c r="D97" s="49">
        <f t="shared" si="20"/>
        <v>0</v>
      </c>
      <c r="E97" s="49">
        <f t="shared" si="21"/>
        <v>0</v>
      </c>
      <c r="F97" s="49">
        <f t="shared" si="22"/>
        <v>0</v>
      </c>
      <c r="G97" s="53">
        <f>[76]чистовик!G97</f>
        <v>0</v>
      </c>
      <c r="H97" s="53">
        <f>[76]чистовик!H97</f>
        <v>0</v>
      </c>
      <c r="I97" s="79">
        <f>[76]чистовик!I97</f>
        <v>0</v>
      </c>
      <c r="J97" s="53">
        <f>[76]чистовик!J97</f>
        <v>0</v>
      </c>
      <c r="K97" s="53">
        <f>[76]чистовик!K97</f>
        <v>0</v>
      </c>
      <c r="L97" s="53">
        <f>[76]чистовик!L97</f>
        <v>0</v>
      </c>
      <c r="M97" s="53">
        <f>[76]чистовик!M97</f>
        <v>0</v>
      </c>
      <c r="N97" s="50">
        <f t="shared" si="16"/>
        <v>0</v>
      </c>
      <c r="O97" s="61">
        <f>[76]чистовик!O97</f>
        <v>0</v>
      </c>
      <c r="P97" s="61">
        <f>[76]чистовик!P97</f>
        <v>0</v>
      </c>
      <c r="Q97" s="67">
        <f>[76]чистовик!Q97</f>
        <v>0</v>
      </c>
      <c r="R97" s="61">
        <f>[76]чистовик!R97</f>
        <v>0</v>
      </c>
      <c r="S97" s="73">
        <f>[76]чистовик!S97</f>
        <v>0</v>
      </c>
      <c r="T97" s="61">
        <f>[76]чистовик!T97</f>
        <v>0</v>
      </c>
      <c r="U97" s="61">
        <f>[76]чистовик!U97</f>
        <v>0</v>
      </c>
      <c r="V97" s="51">
        <f t="shared" si="17"/>
        <v>0</v>
      </c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</row>
    <row r="98" spans="1:34" ht="36" hidden="1">
      <c r="A98" s="45" t="s">
        <v>97</v>
      </c>
      <c r="B98" s="48">
        <f t="shared" si="18"/>
        <v>0</v>
      </c>
      <c r="C98" s="49">
        <f t="shared" si="19"/>
        <v>0</v>
      </c>
      <c r="D98" s="49">
        <f t="shared" si="20"/>
        <v>0</v>
      </c>
      <c r="E98" s="49">
        <f t="shared" si="21"/>
        <v>0</v>
      </c>
      <c r="F98" s="49">
        <f t="shared" si="22"/>
        <v>0</v>
      </c>
      <c r="G98" s="53">
        <f>[77]чистовик!G98</f>
        <v>0</v>
      </c>
      <c r="H98" s="53">
        <f>[77]чистовик!H98</f>
        <v>0</v>
      </c>
      <c r="I98" s="79">
        <f>[77]чистовик!I98</f>
        <v>0</v>
      </c>
      <c r="J98" s="53">
        <f>[77]чистовик!J98</f>
        <v>0</v>
      </c>
      <c r="K98" s="53">
        <f>[77]чистовик!K98</f>
        <v>0</v>
      </c>
      <c r="L98" s="53">
        <f>[77]чистовик!L98</f>
        <v>0</v>
      </c>
      <c r="M98" s="53">
        <f>[77]чистовик!M98</f>
        <v>0</v>
      </c>
      <c r="N98" s="50">
        <f t="shared" si="16"/>
        <v>0</v>
      </c>
      <c r="O98" s="61">
        <f>[77]чистовик!O98</f>
        <v>0</v>
      </c>
      <c r="P98" s="61">
        <f>[77]чистовик!P98</f>
        <v>0</v>
      </c>
      <c r="Q98" s="67">
        <f>[77]чистовик!Q98</f>
        <v>0</v>
      </c>
      <c r="R98" s="61">
        <f>[77]чистовик!R98</f>
        <v>0</v>
      </c>
      <c r="S98" s="73">
        <f>[77]чистовик!S98</f>
        <v>0</v>
      </c>
      <c r="T98" s="61">
        <f>[77]чистовик!T98</f>
        <v>0</v>
      </c>
      <c r="U98" s="61">
        <f>[77]чистовик!U98</f>
        <v>0</v>
      </c>
      <c r="V98" s="51">
        <f t="shared" si="17"/>
        <v>0</v>
      </c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</row>
    <row r="99" spans="1:34" ht="36" hidden="1">
      <c r="A99" s="45" t="s">
        <v>98</v>
      </c>
      <c r="B99" s="48">
        <f t="shared" si="18"/>
        <v>0</v>
      </c>
      <c r="C99" s="49">
        <f t="shared" si="19"/>
        <v>0</v>
      </c>
      <c r="D99" s="49">
        <f t="shared" si="20"/>
        <v>0</v>
      </c>
      <c r="E99" s="49">
        <f t="shared" si="21"/>
        <v>0</v>
      </c>
      <c r="F99" s="49">
        <f t="shared" si="22"/>
        <v>0</v>
      </c>
      <c r="G99" s="53">
        <f>[78]чистовик!G99</f>
        <v>0</v>
      </c>
      <c r="H99" s="53">
        <f>[78]чистовик!H99</f>
        <v>0</v>
      </c>
      <c r="I99" s="79">
        <f>[78]чистовик!I99</f>
        <v>0</v>
      </c>
      <c r="J99" s="53">
        <f>[78]чистовик!J99</f>
        <v>0</v>
      </c>
      <c r="K99" s="53">
        <f>[78]чистовик!K99</f>
        <v>0</v>
      </c>
      <c r="L99" s="53">
        <f>[78]чистовик!L99</f>
        <v>0</v>
      </c>
      <c r="M99" s="53">
        <f>[78]чистовик!M99</f>
        <v>0</v>
      </c>
      <c r="N99" s="50">
        <f t="shared" si="16"/>
        <v>0</v>
      </c>
      <c r="O99" s="61">
        <f>[78]чистовик!O99</f>
        <v>0</v>
      </c>
      <c r="P99" s="61">
        <f>[78]чистовик!P99</f>
        <v>0</v>
      </c>
      <c r="Q99" s="67">
        <f>[78]чистовик!Q99</f>
        <v>0</v>
      </c>
      <c r="R99" s="61">
        <f>[78]чистовик!R99</f>
        <v>0</v>
      </c>
      <c r="S99" s="73">
        <f>[78]чистовик!S99</f>
        <v>0</v>
      </c>
      <c r="T99" s="61">
        <f>[78]чистовик!T99</f>
        <v>0</v>
      </c>
      <c r="U99" s="61">
        <f>[78]чистовик!U99</f>
        <v>0</v>
      </c>
      <c r="V99" s="51">
        <f t="shared" si="17"/>
        <v>0</v>
      </c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</row>
    <row r="100" spans="1:34" ht="36" hidden="1">
      <c r="A100" s="45" t="s">
        <v>99</v>
      </c>
      <c r="B100" s="48">
        <f t="shared" si="18"/>
        <v>0</v>
      </c>
      <c r="C100" s="49">
        <f t="shared" si="19"/>
        <v>0</v>
      </c>
      <c r="D100" s="49">
        <f t="shared" si="20"/>
        <v>0</v>
      </c>
      <c r="E100" s="49">
        <f t="shared" si="21"/>
        <v>0</v>
      </c>
      <c r="F100" s="49">
        <f t="shared" si="22"/>
        <v>0</v>
      </c>
      <c r="G100" s="53">
        <f>[79]чистовик!G100</f>
        <v>0</v>
      </c>
      <c r="H100" s="53">
        <f>[79]чистовик!H100</f>
        <v>0</v>
      </c>
      <c r="I100" s="79">
        <f>[79]чистовик!I100</f>
        <v>0</v>
      </c>
      <c r="J100" s="53">
        <f>[79]чистовик!J100</f>
        <v>0</v>
      </c>
      <c r="K100" s="53">
        <f>[79]чистовик!K100</f>
        <v>0</v>
      </c>
      <c r="L100" s="53">
        <f>[79]чистовик!L100</f>
        <v>0</v>
      </c>
      <c r="M100" s="53">
        <f>[79]чистовик!M100</f>
        <v>0</v>
      </c>
      <c r="N100" s="50">
        <f t="shared" si="16"/>
        <v>0</v>
      </c>
      <c r="O100" s="61">
        <f>[79]чистовик!O100</f>
        <v>0</v>
      </c>
      <c r="P100" s="61">
        <f>[79]чистовик!P100</f>
        <v>0</v>
      </c>
      <c r="Q100" s="67">
        <f>[79]чистовик!Q100</f>
        <v>0</v>
      </c>
      <c r="R100" s="61">
        <f>[79]чистовик!R100</f>
        <v>0</v>
      </c>
      <c r="S100" s="73">
        <f>[79]чистовик!S100</f>
        <v>0</v>
      </c>
      <c r="T100" s="61">
        <f>[79]чистовик!T100</f>
        <v>0</v>
      </c>
      <c r="U100" s="61">
        <f>[79]чистовик!U100</f>
        <v>0</v>
      </c>
      <c r="V100" s="51">
        <f t="shared" si="17"/>
        <v>0</v>
      </c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</row>
    <row r="101" spans="1:34" ht="36" hidden="1">
      <c r="A101" s="45" t="s">
        <v>100</v>
      </c>
      <c r="B101" s="48">
        <f t="shared" si="18"/>
        <v>0</v>
      </c>
      <c r="C101" s="49">
        <f t="shared" si="19"/>
        <v>0</v>
      </c>
      <c r="D101" s="49">
        <f t="shared" si="20"/>
        <v>0</v>
      </c>
      <c r="E101" s="49">
        <f t="shared" si="21"/>
        <v>0</v>
      </c>
      <c r="F101" s="49">
        <f t="shared" si="22"/>
        <v>0</v>
      </c>
      <c r="G101" s="53">
        <f>[80]чистовик!G101</f>
        <v>0</v>
      </c>
      <c r="H101" s="53">
        <f>[80]чистовик!H101</f>
        <v>0</v>
      </c>
      <c r="I101" s="79">
        <f>[80]чистовик!I101</f>
        <v>0</v>
      </c>
      <c r="J101" s="53">
        <f>[80]чистовик!J101</f>
        <v>0</v>
      </c>
      <c r="K101" s="53">
        <f>[80]чистовик!K101</f>
        <v>0</v>
      </c>
      <c r="L101" s="53">
        <f>[80]чистовик!L101</f>
        <v>0</v>
      </c>
      <c r="M101" s="53">
        <f>[80]чистовик!M101</f>
        <v>0</v>
      </c>
      <c r="N101" s="50">
        <f t="shared" si="16"/>
        <v>0</v>
      </c>
      <c r="O101" s="61">
        <f>[80]чистовик!O101</f>
        <v>0</v>
      </c>
      <c r="P101" s="61">
        <f>[80]чистовик!P101</f>
        <v>0</v>
      </c>
      <c r="Q101" s="67">
        <f>[80]чистовик!Q101</f>
        <v>0</v>
      </c>
      <c r="R101" s="61">
        <f>[80]чистовик!R101</f>
        <v>0</v>
      </c>
      <c r="S101" s="73">
        <f>[80]чистовик!S101</f>
        <v>0</v>
      </c>
      <c r="T101" s="61">
        <f>[80]чистовик!T101</f>
        <v>0</v>
      </c>
      <c r="U101" s="61">
        <f>[80]чистовик!U101</f>
        <v>0</v>
      </c>
      <c r="V101" s="51">
        <f t="shared" si="17"/>
        <v>0</v>
      </c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</row>
    <row r="102" spans="1:34" ht="54" hidden="1">
      <c r="A102" s="45" t="s">
        <v>101</v>
      </c>
      <c r="B102" s="48">
        <f t="shared" si="18"/>
        <v>0</v>
      </c>
      <c r="C102" s="49">
        <f t="shared" si="19"/>
        <v>0</v>
      </c>
      <c r="D102" s="49">
        <f t="shared" si="20"/>
        <v>0</v>
      </c>
      <c r="E102" s="49">
        <f t="shared" si="21"/>
        <v>0</v>
      </c>
      <c r="F102" s="49">
        <f t="shared" si="22"/>
        <v>0</v>
      </c>
      <c r="G102" s="53">
        <f>[81]чистовик!G102</f>
        <v>0</v>
      </c>
      <c r="H102" s="53">
        <f>[81]чистовик!H102</f>
        <v>0</v>
      </c>
      <c r="I102" s="79">
        <f>[81]чистовик!I102</f>
        <v>0</v>
      </c>
      <c r="J102" s="53">
        <f>[81]чистовик!J102</f>
        <v>0</v>
      </c>
      <c r="K102" s="53">
        <f>[81]чистовик!K102</f>
        <v>0</v>
      </c>
      <c r="L102" s="53">
        <f>[81]чистовик!L102</f>
        <v>0</v>
      </c>
      <c r="M102" s="53">
        <f>[81]чистовик!M102</f>
        <v>0</v>
      </c>
      <c r="N102" s="50">
        <f t="shared" si="16"/>
        <v>0</v>
      </c>
      <c r="O102" s="61">
        <f>[81]чистовик!O102</f>
        <v>0</v>
      </c>
      <c r="P102" s="61">
        <f>[81]чистовик!P102</f>
        <v>0</v>
      </c>
      <c r="Q102" s="67">
        <f>[81]чистовик!Q102</f>
        <v>0</v>
      </c>
      <c r="R102" s="61">
        <f>[81]чистовик!R102</f>
        <v>0</v>
      </c>
      <c r="S102" s="73">
        <f>[81]чистовик!S102</f>
        <v>0</v>
      </c>
      <c r="T102" s="61">
        <f>[81]чистовик!T102</f>
        <v>0</v>
      </c>
      <c r="U102" s="61">
        <f>[81]чистовик!U102</f>
        <v>0</v>
      </c>
      <c r="V102" s="51">
        <f t="shared" si="17"/>
        <v>0</v>
      </c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</row>
    <row r="103" spans="1:34" ht="36" hidden="1">
      <c r="A103" s="45" t="s">
        <v>102</v>
      </c>
      <c r="B103" s="48">
        <f t="shared" si="18"/>
        <v>0</v>
      </c>
      <c r="C103" s="49">
        <f t="shared" si="19"/>
        <v>0</v>
      </c>
      <c r="D103" s="49">
        <f t="shared" si="20"/>
        <v>0</v>
      </c>
      <c r="E103" s="49">
        <f t="shared" si="21"/>
        <v>0</v>
      </c>
      <c r="F103" s="49">
        <f t="shared" si="22"/>
        <v>0</v>
      </c>
      <c r="G103" s="53">
        <f>[82]чистовик!G103</f>
        <v>0</v>
      </c>
      <c r="H103" s="53">
        <f>[82]чистовик!H103</f>
        <v>0</v>
      </c>
      <c r="I103" s="79">
        <f>[82]чистовик!I103</f>
        <v>0</v>
      </c>
      <c r="J103" s="53">
        <f>[82]чистовик!J103</f>
        <v>0</v>
      </c>
      <c r="K103" s="53">
        <f>[82]чистовик!K103</f>
        <v>0</v>
      </c>
      <c r="L103" s="53">
        <f>[82]чистовик!L103</f>
        <v>0</v>
      </c>
      <c r="M103" s="53">
        <f>[82]чистовик!M103</f>
        <v>0</v>
      </c>
      <c r="N103" s="50">
        <f t="shared" si="16"/>
        <v>0</v>
      </c>
      <c r="O103" s="61">
        <f>[82]чистовик!O103</f>
        <v>0</v>
      </c>
      <c r="P103" s="61">
        <f>[82]чистовик!P103</f>
        <v>0</v>
      </c>
      <c r="Q103" s="67">
        <f>[82]чистовик!Q103</f>
        <v>0</v>
      </c>
      <c r="R103" s="61">
        <f>[82]чистовик!R103</f>
        <v>0</v>
      </c>
      <c r="S103" s="73">
        <f>[82]чистовик!S103</f>
        <v>0</v>
      </c>
      <c r="T103" s="61">
        <f>[82]чистовик!T103</f>
        <v>0</v>
      </c>
      <c r="U103" s="61">
        <f>[82]чистовик!U103</f>
        <v>0</v>
      </c>
      <c r="V103" s="51">
        <f t="shared" si="17"/>
        <v>0</v>
      </c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</row>
    <row r="104" spans="1:34" ht="102" customHeight="1">
      <c r="A104" s="95" t="s">
        <v>16</v>
      </c>
      <c r="B104" s="108">
        <f>SUBTOTAL(9,B9:B103)</f>
        <v>82988.246320000035</v>
      </c>
      <c r="C104" s="109">
        <f t="shared" si="19"/>
        <v>0</v>
      </c>
      <c r="D104" s="109">
        <f t="shared" si="20"/>
        <v>82988.246320000006</v>
      </c>
      <c r="E104" s="109">
        <f t="shared" si="21"/>
        <v>7716.6336799999999</v>
      </c>
      <c r="F104" s="109">
        <f t="shared" si="22"/>
        <v>0</v>
      </c>
      <c r="G104" s="108">
        <f>SUBTOTAL(9,G9:G103)</f>
        <v>82988.246320000035</v>
      </c>
      <c r="H104" s="108">
        <f t="shared" ref="H104:V104" si="23">SUBTOTAL(9,H9:H103)</f>
        <v>0</v>
      </c>
      <c r="I104" s="110"/>
      <c r="J104" s="108"/>
      <c r="K104" s="108"/>
      <c r="L104" s="108">
        <f t="shared" si="23"/>
        <v>82988.246320000006</v>
      </c>
      <c r="M104" s="108">
        <f t="shared" si="23"/>
        <v>7716.6336799999999</v>
      </c>
      <c r="N104" s="108">
        <f t="shared" si="23"/>
        <v>0</v>
      </c>
      <c r="O104" s="108">
        <f t="shared" si="23"/>
        <v>0</v>
      </c>
      <c r="P104" s="108">
        <f t="shared" si="23"/>
        <v>0</v>
      </c>
      <c r="Q104" s="108"/>
      <c r="R104" s="108"/>
      <c r="S104" s="108"/>
      <c r="T104" s="108">
        <f t="shared" si="23"/>
        <v>0</v>
      </c>
      <c r="U104" s="108">
        <f t="shared" si="23"/>
        <v>0</v>
      </c>
      <c r="V104" s="108">
        <f t="shared" si="23"/>
        <v>0</v>
      </c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</row>
    <row r="105" spans="1:34" hidden="1"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</row>
    <row r="106" spans="1:34">
      <c r="G106" s="4"/>
      <c r="H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</row>
    <row r="107" spans="1:34">
      <c r="G107" s="4"/>
      <c r="H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</row>
    <row r="108" spans="1:34">
      <c r="G108" s="4"/>
      <c r="H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</row>
    <row r="109" spans="1:34">
      <c r="G109" s="4"/>
      <c r="H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</row>
    <row r="110" spans="1:34">
      <c r="G110" s="4"/>
      <c r="H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</row>
    <row r="111" spans="1:34">
      <c r="G111" s="4"/>
      <c r="H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</row>
    <row r="112" spans="1:34">
      <c r="G112" s="4"/>
      <c r="H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</row>
    <row r="113" spans="7:34">
      <c r="G113" s="4"/>
      <c r="H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</row>
    <row r="114" spans="7:34">
      <c r="G114" s="4"/>
      <c r="H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  <row r="115" spans="7:34">
      <c r="G115" s="4"/>
      <c r="H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</row>
    <row r="116" spans="7:34">
      <c r="G116" s="4"/>
      <c r="H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</row>
    <row r="117" spans="7:34">
      <c r="G117" s="4"/>
      <c r="H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</row>
    <row r="118" spans="7:34">
      <c r="G118" s="4"/>
      <c r="H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</row>
    <row r="119" spans="7:34">
      <c r="G119" s="4"/>
      <c r="H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</row>
    <row r="120" spans="7:34">
      <c r="G120" s="4"/>
      <c r="H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</row>
    <row r="121" spans="7:34">
      <c r="G121" s="4"/>
      <c r="H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</row>
    <row r="122" spans="7:34">
      <c r="G122" s="4"/>
      <c r="H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</row>
    <row r="123" spans="7:34">
      <c r="G123" s="4"/>
      <c r="H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</row>
    <row r="124" spans="7:34">
      <c r="G124" s="4"/>
      <c r="H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</row>
    <row r="125" spans="7:34">
      <c r="G125" s="4"/>
      <c r="H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</row>
    <row r="126" spans="7:34">
      <c r="G126" s="4"/>
      <c r="H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</row>
    <row r="127" spans="7:34">
      <c r="G127" s="4"/>
      <c r="H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</row>
    <row r="128" spans="7:34">
      <c r="G128" s="4"/>
      <c r="H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</row>
    <row r="129" spans="7:34">
      <c r="G129" s="4"/>
      <c r="H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</row>
    <row r="130" spans="7:34">
      <c r="G130" s="4"/>
      <c r="H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</row>
    <row r="131" spans="7:34">
      <c r="G131" s="4"/>
      <c r="H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</row>
    <row r="132" spans="7:34">
      <c r="G132" s="4"/>
      <c r="H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</row>
    <row r="133" spans="7:34">
      <c r="G133" s="4"/>
      <c r="H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</row>
    <row r="134" spans="7:34">
      <c r="G134" s="4"/>
      <c r="H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</row>
    <row r="135" spans="7:34">
      <c r="G135" s="4"/>
      <c r="H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</row>
    <row r="136" spans="7:34">
      <c r="G136" s="4"/>
      <c r="H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</row>
    <row r="137" spans="7:34">
      <c r="G137" s="4"/>
      <c r="H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</row>
    <row r="138" spans="7:34">
      <c r="G138" s="4"/>
      <c r="H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</row>
    <row r="139" spans="7:34">
      <c r="G139" s="4"/>
      <c r="H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</row>
    <row r="140" spans="7:34">
      <c r="G140" s="4"/>
      <c r="H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</row>
    <row r="141" spans="7:34">
      <c r="G141" s="4"/>
      <c r="H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</row>
    <row r="142" spans="7:34">
      <c r="G142" s="4"/>
      <c r="H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</row>
    <row r="143" spans="7:34">
      <c r="G143" s="4"/>
      <c r="H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</row>
    <row r="144" spans="7:34">
      <c r="G144" s="4"/>
      <c r="H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</row>
    <row r="145" spans="7:34">
      <c r="G145" s="4"/>
      <c r="H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</row>
    <row r="146" spans="7:34">
      <c r="G146" s="4"/>
      <c r="H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</row>
    <row r="147" spans="7:34">
      <c r="G147" s="4"/>
      <c r="H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</row>
    <row r="148" spans="7:34">
      <c r="G148" s="4"/>
      <c r="H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</row>
    <row r="149" spans="7:34">
      <c r="G149" s="4"/>
      <c r="H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</row>
    <row r="150" spans="7:34">
      <c r="G150" s="4"/>
      <c r="H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</row>
    <row r="151" spans="7:34">
      <c r="G151" s="4"/>
      <c r="H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</row>
    <row r="152" spans="7:34">
      <c r="G152" s="4"/>
      <c r="H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</row>
    <row r="153" spans="7:34">
      <c r="G153" s="4"/>
      <c r="H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</row>
    <row r="154" spans="7:34">
      <c r="G154" s="4"/>
      <c r="H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</row>
    <row r="155" spans="7:34">
      <c r="G155" s="4"/>
      <c r="H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</row>
    <row r="156" spans="7:34">
      <c r="G156" s="4"/>
      <c r="H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</row>
    <row r="157" spans="7:34">
      <c r="G157" s="4"/>
      <c r="H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</row>
    <row r="158" spans="7:34">
      <c r="G158" s="4"/>
      <c r="H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</row>
    <row r="159" spans="7:34">
      <c r="G159" s="4"/>
      <c r="H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</row>
    <row r="160" spans="7:34">
      <c r="G160" s="4"/>
      <c r="H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</row>
    <row r="161" spans="7:34">
      <c r="G161" s="4"/>
      <c r="H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</row>
    <row r="162" spans="7:34">
      <c r="G162" s="4"/>
      <c r="H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</row>
    <row r="163" spans="7:34">
      <c r="G163" s="4"/>
      <c r="H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</row>
    <row r="164" spans="7:34">
      <c r="G164" s="4"/>
      <c r="H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</row>
    <row r="165" spans="7:34">
      <c r="G165" s="4"/>
      <c r="H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</row>
    <row r="166" spans="7:34">
      <c r="G166" s="4"/>
      <c r="H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</row>
    <row r="167" spans="7:34">
      <c r="G167" s="4"/>
      <c r="H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</row>
    <row r="168" spans="7:34">
      <c r="G168" s="4"/>
      <c r="H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</row>
    <row r="169" spans="7:34">
      <c r="G169" s="4"/>
      <c r="H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</row>
    <row r="170" spans="7:34">
      <c r="G170" s="4"/>
      <c r="H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</row>
    <row r="171" spans="7:34">
      <c r="G171" s="4"/>
      <c r="H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</row>
    <row r="172" spans="7:34">
      <c r="G172" s="4"/>
      <c r="H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</row>
    <row r="173" spans="7:34">
      <c r="G173" s="4"/>
      <c r="H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</row>
    <row r="174" spans="7:34">
      <c r="G174" s="4"/>
      <c r="H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</row>
    <row r="175" spans="7:34">
      <c r="G175" s="4"/>
      <c r="H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</row>
    <row r="176" spans="7:34">
      <c r="G176" s="4"/>
      <c r="H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</row>
    <row r="177" spans="7:34">
      <c r="G177" s="4"/>
      <c r="H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</row>
    <row r="178" spans="7:34">
      <c r="G178" s="4"/>
      <c r="H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</row>
    <row r="179" spans="7:34">
      <c r="G179" s="4"/>
      <c r="H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</row>
    <row r="180" spans="7:34">
      <c r="G180" s="4"/>
      <c r="H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</row>
    <row r="181" spans="7:34">
      <c r="G181" s="4"/>
      <c r="H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</row>
    <row r="182" spans="7:34">
      <c r="G182" s="4"/>
      <c r="H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</row>
    <row r="183" spans="7:34">
      <c r="G183" s="4"/>
      <c r="H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</row>
    <row r="184" spans="7:34">
      <c r="G184" s="4"/>
      <c r="H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</row>
    <row r="185" spans="7:34">
      <c r="G185" s="4"/>
      <c r="H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</row>
    <row r="186" spans="7:34">
      <c r="G186" s="4"/>
      <c r="H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</row>
    <row r="187" spans="7:34">
      <c r="G187" s="4"/>
      <c r="H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</row>
    <row r="188" spans="7:34">
      <c r="G188" s="4"/>
      <c r="H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</row>
    <row r="189" spans="7:34">
      <c r="G189" s="4"/>
      <c r="H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</row>
    <row r="190" spans="7:34">
      <c r="G190" s="4"/>
      <c r="H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</row>
    <row r="191" spans="7:34">
      <c r="G191" s="4"/>
      <c r="H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</row>
    <row r="192" spans="7:34">
      <c r="G192" s="4"/>
      <c r="H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</row>
    <row r="193" spans="7:34">
      <c r="G193" s="4"/>
      <c r="H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</row>
    <row r="194" spans="7:34">
      <c r="G194" s="4"/>
      <c r="H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</row>
    <row r="195" spans="7:34">
      <c r="G195" s="4"/>
      <c r="H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</row>
    <row r="196" spans="7:34">
      <c r="G196" s="4"/>
      <c r="H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</row>
    <row r="197" spans="7:34">
      <c r="G197" s="4"/>
      <c r="H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</row>
    <row r="198" spans="7:34">
      <c r="G198" s="4"/>
      <c r="H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</row>
    <row r="199" spans="7:34">
      <c r="G199" s="4"/>
      <c r="H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</row>
    <row r="200" spans="7:34">
      <c r="G200" s="4"/>
      <c r="H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</row>
    <row r="201" spans="7:34">
      <c r="G201" s="4"/>
      <c r="H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</row>
    <row r="202" spans="7:34">
      <c r="G202" s="4"/>
      <c r="H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</row>
    <row r="203" spans="7:34">
      <c r="G203" s="4"/>
      <c r="H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</row>
    <row r="204" spans="7:34">
      <c r="G204" s="4"/>
      <c r="H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</row>
    <row r="205" spans="7:34">
      <c r="G205" s="4"/>
      <c r="H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</row>
    <row r="206" spans="7:34">
      <c r="G206" s="4"/>
      <c r="H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</row>
    <row r="207" spans="7:34">
      <c r="G207" s="4"/>
      <c r="H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</row>
    <row r="208" spans="7:34">
      <c r="G208" s="4"/>
      <c r="H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</row>
    <row r="209" spans="7:34">
      <c r="G209" s="4"/>
      <c r="H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</row>
    <row r="210" spans="7:34">
      <c r="G210" s="4"/>
      <c r="H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</row>
    <row r="211" spans="7:34">
      <c r="G211" s="4"/>
      <c r="H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</row>
    <row r="212" spans="7:34">
      <c r="G212" s="4"/>
      <c r="H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</row>
    <row r="213" spans="7:34">
      <c r="G213" s="4"/>
      <c r="H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</row>
    <row r="214" spans="7:34">
      <c r="G214" s="4"/>
      <c r="H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</row>
    <row r="215" spans="7:34">
      <c r="G215" s="4"/>
      <c r="H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</row>
    <row r="216" spans="7:34">
      <c r="G216" s="4"/>
      <c r="H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</row>
    <row r="217" spans="7:34">
      <c r="G217" s="4"/>
      <c r="H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</row>
    <row r="218" spans="7:34">
      <c r="G218" s="4"/>
      <c r="H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</row>
    <row r="219" spans="7:34">
      <c r="G219" s="4"/>
      <c r="H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</row>
    <row r="220" spans="7:34">
      <c r="G220" s="4"/>
      <c r="H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</row>
    <row r="221" spans="7:34">
      <c r="G221" s="4"/>
      <c r="H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</row>
    <row r="222" spans="7:34">
      <c r="G222" s="4"/>
      <c r="H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</row>
    <row r="223" spans="7:34">
      <c r="G223" s="4"/>
      <c r="H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</row>
    <row r="224" spans="7:34">
      <c r="G224" s="4"/>
      <c r="H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</row>
    <row r="225" spans="7:34">
      <c r="G225" s="4"/>
      <c r="H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</row>
    <row r="226" spans="7:34">
      <c r="G226" s="4"/>
      <c r="H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</row>
    <row r="227" spans="7:34">
      <c r="G227" s="4"/>
      <c r="H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</row>
    <row r="228" spans="7:34">
      <c r="G228" s="4"/>
      <c r="H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</row>
    <row r="229" spans="7:34">
      <c r="G229" s="4"/>
      <c r="H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</row>
    <row r="230" spans="7:34">
      <c r="G230" s="4"/>
      <c r="H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</row>
    <row r="231" spans="7:34">
      <c r="G231" s="4"/>
      <c r="H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</row>
    <row r="232" spans="7:34">
      <c r="G232" s="4"/>
      <c r="H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</row>
    <row r="233" spans="7:34">
      <c r="G233" s="4"/>
      <c r="H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</row>
    <row r="234" spans="7:34">
      <c r="G234" s="4"/>
      <c r="H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</row>
    <row r="235" spans="7:34">
      <c r="G235" s="4"/>
      <c r="H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</row>
    <row r="236" spans="7:34">
      <c r="G236" s="4"/>
      <c r="H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</row>
    <row r="237" spans="7:34">
      <c r="G237" s="4"/>
      <c r="H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</row>
    <row r="238" spans="7:34">
      <c r="G238" s="4"/>
      <c r="H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</row>
    <row r="239" spans="7:34">
      <c r="G239" s="4"/>
      <c r="H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</row>
    <row r="240" spans="7:34">
      <c r="G240" s="4"/>
      <c r="H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</row>
    <row r="241" spans="7:34">
      <c r="G241" s="4"/>
      <c r="H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</row>
    <row r="242" spans="7:34">
      <c r="G242" s="4"/>
      <c r="H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</row>
    <row r="243" spans="7:34">
      <c r="G243" s="4"/>
      <c r="H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</row>
    <row r="244" spans="7:34">
      <c r="G244" s="4"/>
      <c r="H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</row>
    <row r="245" spans="7:34">
      <c r="G245" s="4"/>
      <c r="H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</row>
    <row r="246" spans="7:34">
      <c r="G246" s="4"/>
      <c r="H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</row>
    <row r="247" spans="7:34">
      <c r="G247" s="4"/>
      <c r="H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</row>
    <row r="248" spans="7:34">
      <c r="G248" s="4"/>
      <c r="H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</row>
    <row r="249" spans="7:34">
      <c r="G249" s="4"/>
      <c r="H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</row>
    <row r="250" spans="7:34">
      <c r="G250" s="4"/>
      <c r="H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</row>
    <row r="251" spans="7:34">
      <c r="G251" s="4"/>
      <c r="H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</row>
    <row r="252" spans="7:34">
      <c r="G252" s="4"/>
      <c r="H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</row>
    <row r="253" spans="7:34">
      <c r="G253" s="4"/>
      <c r="H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</row>
    <row r="254" spans="7:34">
      <c r="G254" s="4"/>
      <c r="H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</row>
    <row r="255" spans="7:34">
      <c r="G255" s="4"/>
      <c r="H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</row>
    <row r="256" spans="7:34">
      <c r="G256" s="4"/>
      <c r="H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</row>
    <row r="257" spans="7:34">
      <c r="G257" s="4"/>
      <c r="H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</row>
    <row r="258" spans="7:34">
      <c r="G258" s="4"/>
      <c r="H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</row>
    <row r="259" spans="7:34">
      <c r="G259" s="4"/>
      <c r="H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</row>
    <row r="260" spans="7:34">
      <c r="G260" s="4"/>
      <c r="H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</row>
    <row r="261" spans="7:34">
      <c r="G261" s="4"/>
      <c r="H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</row>
    <row r="262" spans="7:34">
      <c r="G262" s="4"/>
      <c r="H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</row>
    <row r="263" spans="7:34">
      <c r="G263" s="4"/>
      <c r="H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</row>
    <row r="264" spans="7:34">
      <c r="G264" s="4"/>
      <c r="H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</row>
    <row r="265" spans="7:34">
      <c r="G265" s="4"/>
      <c r="H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</row>
    <row r="266" spans="7:34">
      <c r="G266" s="4"/>
      <c r="H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</row>
    <row r="267" spans="7:34">
      <c r="G267" s="4"/>
      <c r="H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</row>
    <row r="268" spans="7:34">
      <c r="G268" s="4"/>
      <c r="H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</row>
    <row r="269" spans="7:34">
      <c r="G269" s="4"/>
      <c r="H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</row>
    <row r="270" spans="7:34">
      <c r="G270" s="4"/>
      <c r="H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</row>
    <row r="271" spans="7:34">
      <c r="G271" s="4"/>
      <c r="H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</row>
    <row r="272" spans="7:34">
      <c r="G272" s="4"/>
      <c r="H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</row>
    <row r="273" spans="7:34">
      <c r="G273" s="4"/>
      <c r="H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</row>
    <row r="274" spans="7:34">
      <c r="G274" s="4"/>
      <c r="H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</row>
    <row r="275" spans="7:34">
      <c r="G275" s="4"/>
      <c r="H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</row>
    <row r="276" spans="7:34">
      <c r="G276" s="4"/>
      <c r="H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</row>
    <row r="277" spans="7:34">
      <c r="G277" s="4"/>
      <c r="H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</row>
    <row r="278" spans="7:34">
      <c r="G278" s="4"/>
      <c r="H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</row>
    <row r="279" spans="7:34">
      <c r="G279" s="4"/>
      <c r="H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</row>
    <row r="280" spans="7:34">
      <c r="G280" s="4"/>
      <c r="H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</row>
    <row r="281" spans="7:34">
      <c r="G281" s="4"/>
      <c r="H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</row>
    <row r="282" spans="7:34">
      <c r="G282" s="4"/>
      <c r="H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</row>
    <row r="283" spans="7:34">
      <c r="G283" s="4"/>
      <c r="H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</row>
    <row r="284" spans="7:34">
      <c r="G284" s="4"/>
      <c r="H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</row>
    <row r="285" spans="7:34">
      <c r="G285" s="4"/>
      <c r="H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</row>
    <row r="286" spans="7:34">
      <c r="G286" s="4"/>
      <c r="H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</row>
    <row r="287" spans="7:34">
      <c r="G287" s="4"/>
      <c r="H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</row>
    <row r="288" spans="7:34">
      <c r="G288" s="4"/>
      <c r="H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</row>
    <row r="289" spans="7:34">
      <c r="G289" s="4"/>
      <c r="H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</row>
    <row r="290" spans="7:34">
      <c r="G290" s="4"/>
      <c r="H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</row>
    <row r="291" spans="7:34">
      <c r="G291" s="4"/>
      <c r="H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</row>
    <row r="292" spans="7:34">
      <c r="G292" s="4"/>
      <c r="H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</row>
    <row r="293" spans="7:34">
      <c r="G293" s="4"/>
      <c r="H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</row>
    <row r="294" spans="7:34">
      <c r="G294" s="4"/>
      <c r="H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</row>
    <row r="295" spans="7:34">
      <c r="G295" s="4"/>
      <c r="H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</row>
    <row r="296" spans="7:34">
      <c r="G296" s="4"/>
      <c r="H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</row>
    <row r="297" spans="7:34">
      <c r="G297" s="4"/>
      <c r="H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</row>
    <row r="298" spans="7:34">
      <c r="G298" s="4"/>
      <c r="H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</row>
    <row r="299" spans="7:34">
      <c r="G299" s="4"/>
      <c r="H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</row>
    <row r="300" spans="7:34">
      <c r="G300" s="4"/>
      <c r="H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</row>
    <row r="301" spans="7:34">
      <c r="G301" s="4"/>
      <c r="H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</row>
    <row r="302" spans="7:34">
      <c r="G302" s="4"/>
      <c r="H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</row>
    <row r="303" spans="7:34">
      <c r="G303" s="4"/>
      <c r="H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</row>
    <row r="304" spans="7:34">
      <c r="G304" s="4"/>
      <c r="H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</row>
    <row r="305" spans="7:34">
      <c r="G305" s="4"/>
      <c r="H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</row>
    <row r="306" spans="7:34">
      <c r="G306" s="4"/>
      <c r="H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</row>
    <row r="307" spans="7:34">
      <c r="G307" s="4"/>
      <c r="H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</row>
    <row r="308" spans="7:34">
      <c r="G308" s="4"/>
      <c r="H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</row>
    <row r="309" spans="7:34">
      <c r="G309" s="4"/>
      <c r="H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</row>
    <row r="310" spans="7:34">
      <c r="G310" s="4"/>
      <c r="H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</row>
    <row r="311" spans="7:34">
      <c r="G311" s="4"/>
      <c r="H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</row>
    <row r="312" spans="7:34">
      <c r="G312" s="4"/>
      <c r="H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</row>
    <row r="313" spans="7:34">
      <c r="G313" s="4"/>
      <c r="H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</row>
    <row r="314" spans="7:34">
      <c r="G314" s="4"/>
      <c r="H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</row>
    <row r="315" spans="7:34">
      <c r="G315" s="4"/>
      <c r="H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</row>
    <row r="316" spans="7:34">
      <c r="G316" s="4"/>
      <c r="H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</row>
    <row r="317" spans="7:34">
      <c r="G317" s="4"/>
      <c r="H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</row>
    <row r="318" spans="7:34">
      <c r="G318" s="4"/>
      <c r="H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</row>
    <row r="319" spans="7:34">
      <c r="G319" s="4"/>
      <c r="H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</row>
    <row r="320" spans="7:34">
      <c r="G320" s="4"/>
      <c r="H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</row>
    <row r="321" spans="7:34">
      <c r="G321" s="4"/>
      <c r="H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</row>
    <row r="322" spans="7:34">
      <c r="G322" s="4"/>
      <c r="H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</row>
    <row r="323" spans="7:34">
      <c r="G323" s="4"/>
      <c r="H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</row>
    <row r="324" spans="7:34">
      <c r="G324" s="4"/>
      <c r="H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</row>
    <row r="325" spans="7:34">
      <c r="G325" s="4"/>
      <c r="H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</row>
    <row r="326" spans="7:34">
      <c r="G326" s="4"/>
      <c r="H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</row>
    <row r="327" spans="7:34">
      <c r="G327" s="4"/>
      <c r="H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</row>
    <row r="328" spans="7:34">
      <c r="G328" s="4"/>
      <c r="H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</row>
    <row r="329" spans="7:34">
      <c r="G329" s="4"/>
      <c r="H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</row>
    <row r="330" spans="7:34">
      <c r="G330" s="4"/>
      <c r="H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</row>
    <row r="331" spans="7:34">
      <c r="G331" s="4"/>
      <c r="H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</row>
    <row r="332" spans="7:34">
      <c r="G332" s="4"/>
      <c r="H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</row>
    <row r="333" spans="7:34">
      <c r="G333" s="4"/>
      <c r="H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</row>
    <row r="334" spans="7:34">
      <c r="G334" s="4"/>
      <c r="H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</row>
    <row r="335" spans="7:34">
      <c r="G335" s="4"/>
      <c r="H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</row>
    <row r="336" spans="7:34">
      <c r="G336" s="4"/>
      <c r="H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</row>
    <row r="337" spans="7:34">
      <c r="G337" s="4"/>
      <c r="H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</row>
    <row r="338" spans="7:34">
      <c r="G338" s="4"/>
      <c r="H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</row>
    <row r="339" spans="7:34">
      <c r="G339" s="4"/>
      <c r="H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</row>
    <row r="340" spans="7:34">
      <c r="G340" s="4"/>
      <c r="H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</row>
    <row r="341" spans="7:34">
      <c r="G341" s="4"/>
      <c r="H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</row>
    <row r="342" spans="7:34">
      <c r="G342" s="4"/>
      <c r="H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</row>
    <row r="343" spans="7:34">
      <c r="G343" s="4"/>
      <c r="H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</row>
    <row r="344" spans="7:34">
      <c r="G344" s="4"/>
      <c r="H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</row>
    <row r="345" spans="7:34">
      <c r="G345" s="4"/>
      <c r="H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</row>
    <row r="346" spans="7:34">
      <c r="G346" s="4"/>
      <c r="H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</row>
    <row r="347" spans="7:34">
      <c r="G347" s="4"/>
      <c r="H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</row>
    <row r="348" spans="7:34">
      <c r="G348" s="4"/>
      <c r="H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</row>
    <row r="349" spans="7:34">
      <c r="G349" s="4"/>
      <c r="H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</row>
    <row r="350" spans="7:34">
      <c r="G350" s="4"/>
      <c r="H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</row>
    <row r="351" spans="7:34">
      <c r="G351" s="4"/>
      <c r="H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</row>
    <row r="352" spans="7:34">
      <c r="G352" s="4"/>
      <c r="H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</row>
    <row r="353" spans="7:34">
      <c r="G353" s="4"/>
      <c r="H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</row>
    <row r="354" spans="7:34">
      <c r="G354" s="4"/>
      <c r="H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</row>
    <row r="355" spans="7:34">
      <c r="G355" s="4"/>
      <c r="H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</row>
    <row r="356" spans="7:34">
      <c r="G356" s="4"/>
      <c r="H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</row>
    <row r="357" spans="7:34">
      <c r="G357" s="4"/>
      <c r="H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</row>
    <row r="358" spans="7:34">
      <c r="G358" s="4"/>
      <c r="H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</row>
    <row r="359" spans="7:34">
      <c r="G359" s="4"/>
      <c r="H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</row>
    <row r="360" spans="7:34">
      <c r="G360" s="4"/>
      <c r="H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</row>
    <row r="361" spans="7:34">
      <c r="G361" s="4"/>
      <c r="H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</row>
    <row r="362" spans="7:34">
      <c r="G362" s="4"/>
      <c r="H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</row>
    <row r="363" spans="7:34">
      <c r="G363" s="4"/>
      <c r="H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</row>
    <row r="364" spans="7:34">
      <c r="G364" s="4"/>
      <c r="H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</row>
    <row r="365" spans="7:34">
      <c r="G365" s="4"/>
      <c r="H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</row>
    <row r="366" spans="7:34">
      <c r="G366" s="4"/>
      <c r="H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</row>
    <row r="367" spans="7:34">
      <c r="G367" s="4"/>
      <c r="H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</row>
    <row r="368" spans="7:34">
      <c r="G368" s="4"/>
      <c r="H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</row>
    <row r="369" spans="7:34">
      <c r="G369" s="4"/>
      <c r="H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</row>
    <row r="370" spans="7:34">
      <c r="G370" s="4"/>
      <c r="H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</row>
    <row r="371" spans="7:34">
      <c r="G371" s="4"/>
      <c r="H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</row>
    <row r="372" spans="7:34">
      <c r="G372" s="4"/>
      <c r="H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</row>
    <row r="373" spans="7:34">
      <c r="G373" s="4"/>
      <c r="H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</row>
    <row r="374" spans="7:34">
      <c r="G374" s="4"/>
      <c r="H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</row>
    <row r="375" spans="7:34">
      <c r="G375" s="4"/>
      <c r="H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</row>
    <row r="376" spans="7:34">
      <c r="G376" s="4"/>
      <c r="H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</row>
    <row r="377" spans="7:34">
      <c r="G377" s="4"/>
      <c r="H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</row>
    <row r="378" spans="7:34">
      <c r="G378" s="4"/>
      <c r="H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</row>
    <row r="379" spans="7:34">
      <c r="G379" s="4"/>
      <c r="H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</row>
    <row r="380" spans="7:34">
      <c r="G380" s="4"/>
      <c r="H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</row>
    <row r="381" spans="7:34">
      <c r="G381" s="4"/>
      <c r="H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</row>
    <row r="382" spans="7:34">
      <c r="G382" s="4"/>
      <c r="H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</row>
    <row r="383" spans="7:34">
      <c r="G383" s="4"/>
      <c r="H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</row>
    <row r="384" spans="7:34">
      <c r="G384" s="4"/>
      <c r="H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</row>
    <row r="385" spans="7:34">
      <c r="G385" s="4"/>
      <c r="H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</row>
    <row r="386" spans="7:34">
      <c r="G386" s="4"/>
      <c r="H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</row>
    <row r="387" spans="7:34">
      <c r="G387" s="4"/>
      <c r="H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</row>
    <row r="388" spans="7:34">
      <c r="G388" s="4"/>
      <c r="H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</row>
    <row r="389" spans="7:34">
      <c r="G389" s="4"/>
      <c r="H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</row>
    <row r="390" spans="7:34">
      <c r="G390" s="4"/>
      <c r="H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</row>
    <row r="391" spans="7:34">
      <c r="G391" s="4"/>
      <c r="H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</row>
    <row r="392" spans="7:34">
      <c r="G392" s="4"/>
      <c r="H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</row>
    <row r="393" spans="7:34">
      <c r="G393" s="4"/>
      <c r="H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</row>
    <row r="394" spans="7:34">
      <c r="G394" s="4"/>
      <c r="H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</row>
    <row r="395" spans="7:34">
      <c r="G395" s="4"/>
      <c r="H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</row>
    <row r="396" spans="7:34">
      <c r="G396" s="4"/>
      <c r="H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</row>
    <row r="397" spans="7:34">
      <c r="G397" s="4"/>
      <c r="H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</row>
    <row r="398" spans="7:34">
      <c r="G398" s="4"/>
      <c r="H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</row>
    <row r="399" spans="7:34">
      <c r="G399" s="4"/>
      <c r="H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</row>
    <row r="400" spans="7:34">
      <c r="G400" s="4"/>
      <c r="H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</row>
    <row r="401" spans="7:34">
      <c r="G401" s="4"/>
      <c r="H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</row>
    <row r="402" spans="7:34">
      <c r="G402" s="4"/>
      <c r="H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</row>
    <row r="403" spans="7:34">
      <c r="G403" s="4"/>
      <c r="H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</row>
    <row r="404" spans="7:34">
      <c r="G404" s="4"/>
      <c r="H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</row>
    <row r="405" spans="7:34">
      <c r="G405" s="4"/>
      <c r="H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</row>
    <row r="406" spans="7:34">
      <c r="G406" s="4"/>
      <c r="H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</row>
    <row r="407" spans="7:34">
      <c r="G407" s="4"/>
      <c r="H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</row>
    <row r="408" spans="7:34">
      <c r="G408" s="4"/>
      <c r="H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</row>
    <row r="409" spans="7:34">
      <c r="G409" s="4"/>
      <c r="H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</row>
    <row r="410" spans="7:34">
      <c r="G410" s="4"/>
      <c r="H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</row>
    <row r="411" spans="7:34">
      <c r="G411" s="4"/>
      <c r="H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</row>
    <row r="412" spans="7:34">
      <c r="G412" s="4"/>
      <c r="H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</row>
    <row r="413" spans="7:34">
      <c r="G413" s="4"/>
      <c r="H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</row>
    <row r="414" spans="7:34">
      <c r="G414" s="4"/>
      <c r="H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</row>
    <row r="415" spans="7:34">
      <c r="G415" s="4"/>
      <c r="H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</row>
    <row r="416" spans="7:34">
      <c r="G416" s="4"/>
      <c r="H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</row>
    <row r="417" spans="7:34">
      <c r="G417" s="4"/>
      <c r="H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</row>
    <row r="418" spans="7:34">
      <c r="G418" s="4"/>
      <c r="H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</row>
    <row r="419" spans="7:34">
      <c r="G419" s="4"/>
      <c r="H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</row>
    <row r="420" spans="7:34">
      <c r="G420" s="4"/>
      <c r="H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</row>
    <row r="421" spans="7:34">
      <c r="G421" s="4"/>
      <c r="H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</row>
    <row r="422" spans="7:34">
      <c r="G422" s="4"/>
      <c r="H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</row>
    <row r="423" spans="7:34">
      <c r="G423" s="4"/>
      <c r="H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</row>
    <row r="424" spans="7:34">
      <c r="G424" s="4"/>
      <c r="H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</row>
    <row r="425" spans="7:34">
      <c r="G425" s="4"/>
      <c r="H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</row>
    <row r="426" spans="7:34">
      <c r="G426" s="4"/>
      <c r="H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</row>
    <row r="427" spans="7:34">
      <c r="G427" s="4"/>
      <c r="H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</row>
    <row r="428" spans="7:34">
      <c r="G428" s="4"/>
      <c r="H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</row>
    <row r="429" spans="7:34">
      <c r="G429" s="4"/>
      <c r="H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</row>
    <row r="430" spans="7:34">
      <c r="G430" s="4"/>
      <c r="H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</row>
    <row r="431" spans="7:34">
      <c r="G431" s="4"/>
      <c r="H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</row>
    <row r="432" spans="7:34">
      <c r="G432" s="4"/>
      <c r="H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</row>
    <row r="433" spans="7:34">
      <c r="G433" s="4"/>
      <c r="H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</row>
    <row r="434" spans="7:34">
      <c r="G434" s="4"/>
      <c r="H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</row>
    <row r="435" spans="7:34">
      <c r="G435" s="4"/>
      <c r="H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</row>
    <row r="436" spans="7:34">
      <c r="G436" s="4"/>
      <c r="H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</row>
    <row r="437" spans="7:34">
      <c r="G437" s="4"/>
      <c r="H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</row>
    <row r="438" spans="7:34">
      <c r="G438" s="4"/>
      <c r="H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</row>
    <row r="439" spans="7:34">
      <c r="G439" s="4"/>
      <c r="H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</row>
    <row r="440" spans="7:34">
      <c r="G440" s="4"/>
      <c r="H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</row>
    <row r="441" spans="7:34">
      <c r="G441" s="4"/>
      <c r="H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</row>
    <row r="442" spans="7:34">
      <c r="G442" s="4"/>
      <c r="H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</row>
    <row r="443" spans="7:34">
      <c r="G443" s="4"/>
      <c r="H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</row>
    <row r="444" spans="7:34">
      <c r="G444" s="4"/>
      <c r="H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</row>
    <row r="445" spans="7:34">
      <c r="G445" s="4"/>
      <c r="H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</row>
    <row r="446" spans="7:34">
      <c r="G446" s="4"/>
      <c r="H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</row>
    <row r="447" spans="7:34">
      <c r="G447" s="4"/>
      <c r="H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</row>
    <row r="448" spans="7:34">
      <c r="G448" s="4"/>
      <c r="H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</row>
    <row r="449" spans="7:34">
      <c r="G449" s="4"/>
      <c r="H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</row>
    <row r="450" spans="7:34">
      <c r="G450" s="4"/>
      <c r="H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</row>
    <row r="451" spans="7:34">
      <c r="G451" s="4"/>
      <c r="H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</row>
    <row r="452" spans="7:34">
      <c r="G452" s="4"/>
      <c r="H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</row>
    <row r="453" spans="7:34">
      <c r="G453" s="4"/>
      <c r="H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</row>
    <row r="454" spans="7:34">
      <c r="G454" s="4"/>
      <c r="H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</row>
    <row r="455" spans="7:34">
      <c r="G455" s="4"/>
      <c r="H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</row>
    <row r="456" spans="7:34">
      <c r="G456" s="4"/>
      <c r="H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</row>
    <row r="457" spans="7:34">
      <c r="G457" s="4"/>
      <c r="H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</row>
    <row r="458" spans="7:34">
      <c r="G458" s="4"/>
      <c r="H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</row>
    <row r="459" spans="7:34">
      <c r="G459" s="4"/>
      <c r="H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</row>
    <row r="460" spans="7:34">
      <c r="G460" s="4"/>
      <c r="H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</row>
    <row r="461" spans="7:34">
      <c r="G461" s="4"/>
      <c r="H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</row>
    <row r="462" spans="7:34">
      <c r="G462" s="4"/>
      <c r="H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</row>
    <row r="463" spans="7:34">
      <c r="G463" s="4"/>
      <c r="H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</row>
    <row r="464" spans="7:34">
      <c r="G464" s="4"/>
      <c r="H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</row>
    <row r="465" spans="7:34">
      <c r="G465" s="4"/>
      <c r="H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</row>
    <row r="466" spans="7:34">
      <c r="G466" s="4"/>
      <c r="H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</row>
    <row r="467" spans="7:34">
      <c r="G467" s="4"/>
      <c r="H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</row>
    <row r="468" spans="7:34">
      <c r="G468" s="4"/>
      <c r="H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</row>
    <row r="469" spans="7:34">
      <c r="G469" s="4"/>
      <c r="H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</row>
    <row r="470" spans="7:34">
      <c r="G470" s="4"/>
      <c r="H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</row>
    <row r="471" spans="7:34">
      <c r="G471" s="4"/>
      <c r="H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</row>
    <row r="472" spans="7:34">
      <c r="G472" s="4"/>
      <c r="H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</row>
    <row r="473" spans="7:34">
      <c r="G473" s="4"/>
      <c r="H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</row>
    <row r="474" spans="7:34">
      <c r="G474" s="4"/>
      <c r="H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</row>
    <row r="475" spans="7:34">
      <c r="G475" s="4"/>
      <c r="H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</row>
    <row r="476" spans="7:34">
      <c r="G476" s="4"/>
      <c r="H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</row>
    <row r="477" spans="7:34">
      <c r="G477" s="4"/>
      <c r="H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</row>
    <row r="478" spans="7:34">
      <c r="G478" s="4"/>
      <c r="H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</row>
    <row r="479" spans="7:34">
      <c r="G479" s="4"/>
      <c r="H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</row>
    <row r="480" spans="7:34">
      <c r="G480" s="4"/>
      <c r="H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</row>
    <row r="481" spans="7:34">
      <c r="G481" s="4"/>
      <c r="H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</row>
    <row r="482" spans="7:34">
      <c r="G482" s="4"/>
      <c r="H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</row>
    <row r="483" spans="7:34">
      <c r="G483" s="4"/>
      <c r="H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</row>
    <row r="484" spans="7:34">
      <c r="G484" s="4"/>
      <c r="H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</row>
    <row r="485" spans="7:34">
      <c r="G485" s="4"/>
      <c r="H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</row>
    <row r="486" spans="7:34">
      <c r="G486" s="4"/>
      <c r="H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</row>
    <row r="487" spans="7:34">
      <c r="G487" s="4"/>
      <c r="H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</row>
    <row r="488" spans="7:34">
      <c r="G488" s="4"/>
      <c r="H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</row>
    <row r="489" spans="7:34">
      <c r="G489" s="4"/>
      <c r="H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</row>
    <row r="490" spans="7:34">
      <c r="G490" s="4"/>
      <c r="H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</row>
    <row r="491" spans="7:34">
      <c r="G491" s="4"/>
      <c r="H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</row>
    <row r="492" spans="7:34">
      <c r="G492" s="4"/>
      <c r="H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</row>
    <row r="493" spans="7:34">
      <c r="G493" s="4"/>
      <c r="H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</row>
    <row r="494" spans="7:34">
      <c r="G494" s="4"/>
      <c r="H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</row>
    <row r="495" spans="7:34">
      <c r="G495" s="4"/>
      <c r="H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</row>
    <row r="496" spans="7:34">
      <c r="G496" s="4"/>
      <c r="H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</row>
    <row r="497" spans="7:34">
      <c r="G497" s="4"/>
      <c r="H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</row>
    <row r="498" spans="7:34">
      <c r="G498" s="4"/>
      <c r="H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</row>
    <row r="499" spans="7:34">
      <c r="G499" s="4"/>
      <c r="H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</row>
    <row r="500" spans="7:34">
      <c r="G500" s="4"/>
      <c r="H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</row>
    <row r="501" spans="7:34">
      <c r="G501" s="4"/>
      <c r="H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</row>
    <row r="502" spans="7:34">
      <c r="G502" s="4"/>
      <c r="H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</row>
    <row r="503" spans="7:34">
      <c r="G503" s="4"/>
      <c r="H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</row>
    <row r="504" spans="7:34">
      <c r="G504" s="4"/>
      <c r="H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</row>
    <row r="505" spans="7:34">
      <c r="G505" s="4"/>
      <c r="H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</row>
    <row r="506" spans="7:34">
      <c r="G506" s="4"/>
      <c r="H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</row>
    <row r="507" spans="7:34">
      <c r="G507" s="4"/>
      <c r="H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</row>
    <row r="508" spans="7:34">
      <c r="G508" s="4"/>
      <c r="H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</row>
    <row r="509" spans="7:34">
      <c r="G509" s="4"/>
      <c r="H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</row>
    <row r="510" spans="7:34">
      <c r="G510" s="4"/>
      <c r="H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</row>
    <row r="511" spans="7:34">
      <c r="G511" s="4"/>
      <c r="H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</row>
    <row r="512" spans="7:34">
      <c r="G512" s="4"/>
      <c r="H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</row>
    <row r="513" spans="7:34">
      <c r="G513" s="4"/>
      <c r="H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</row>
    <row r="514" spans="7:34">
      <c r="G514" s="4"/>
      <c r="H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</row>
    <row r="515" spans="7:34">
      <c r="G515" s="4"/>
      <c r="H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</row>
    <row r="516" spans="7:34">
      <c r="G516" s="4"/>
      <c r="H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</row>
    <row r="517" spans="7:34">
      <c r="G517" s="4"/>
      <c r="H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</row>
    <row r="518" spans="7:34">
      <c r="G518" s="4"/>
      <c r="H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</row>
    <row r="519" spans="7:34">
      <c r="G519" s="4"/>
      <c r="H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</row>
    <row r="520" spans="7:34">
      <c r="G520" s="4"/>
      <c r="H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</row>
    <row r="521" spans="7:34">
      <c r="G521" s="4"/>
      <c r="H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</row>
    <row r="522" spans="7:34">
      <c r="G522" s="4"/>
      <c r="H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</row>
    <row r="523" spans="7:34">
      <c r="G523" s="4"/>
      <c r="H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</row>
    <row r="524" spans="7:34">
      <c r="G524" s="4"/>
      <c r="H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</row>
    <row r="525" spans="7:34">
      <c r="G525" s="4"/>
      <c r="H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</row>
    <row r="526" spans="7:34">
      <c r="G526" s="4"/>
      <c r="H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</row>
    <row r="527" spans="7:34">
      <c r="G527" s="4"/>
      <c r="H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</row>
    <row r="528" spans="7:34">
      <c r="G528" s="4"/>
      <c r="H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</row>
    <row r="529" spans="7:34">
      <c r="G529" s="4"/>
      <c r="H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</row>
    <row r="530" spans="7:34">
      <c r="G530" s="4"/>
      <c r="H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</row>
    <row r="531" spans="7:34">
      <c r="G531" s="4"/>
      <c r="H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</row>
    <row r="532" spans="7:34">
      <c r="G532" s="4"/>
      <c r="H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</row>
    <row r="533" spans="7:34">
      <c r="G533" s="4"/>
      <c r="H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</row>
    <row r="534" spans="7:34">
      <c r="G534" s="4"/>
      <c r="H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</row>
    <row r="535" spans="7:34">
      <c r="G535" s="4"/>
      <c r="H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</row>
    <row r="536" spans="7:34">
      <c r="G536" s="4"/>
      <c r="H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</row>
    <row r="537" spans="7:34">
      <c r="G537" s="4"/>
      <c r="H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</row>
    <row r="538" spans="7:34">
      <c r="G538" s="4"/>
      <c r="H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</row>
    <row r="539" spans="7:34">
      <c r="G539" s="4"/>
      <c r="H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</row>
    <row r="540" spans="7:34">
      <c r="G540" s="4"/>
      <c r="H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</row>
    <row r="541" spans="7:34">
      <c r="G541" s="4"/>
      <c r="H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</row>
    <row r="542" spans="7:34">
      <c r="G542" s="4"/>
      <c r="H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</row>
    <row r="543" spans="7:34">
      <c r="G543" s="4"/>
      <c r="H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</row>
    <row r="544" spans="7:34">
      <c r="G544" s="4"/>
      <c r="H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</row>
    <row r="545" spans="7:34">
      <c r="G545" s="4"/>
      <c r="H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</row>
    <row r="546" spans="7:34">
      <c r="G546" s="4"/>
      <c r="H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</row>
    <row r="547" spans="7:34">
      <c r="G547" s="4"/>
      <c r="H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</row>
    <row r="548" spans="7:34">
      <c r="G548" s="4"/>
      <c r="H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</row>
    <row r="549" spans="7:34">
      <c r="G549" s="4"/>
      <c r="H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</row>
    <row r="550" spans="7:34">
      <c r="G550" s="4"/>
      <c r="H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</row>
    <row r="551" spans="7:34">
      <c r="G551" s="4"/>
      <c r="H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</row>
    <row r="552" spans="7:34">
      <c r="G552" s="4"/>
      <c r="H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</row>
    <row r="553" spans="7:34">
      <c r="G553" s="4"/>
      <c r="H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</row>
    <row r="554" spans="7:34">
      <c r="G554" s="4"/>
      <c r="H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</row>
    <row r="555" spans="7:34">
      <c r="G555" s="4"/>
      <c r="H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</row>
    <row r="556" spans="7:34">
      <c r="G556" s="4"/>
      <c r="H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</row>
    <row r="557" spans="7:34">
      <c r="G557" s="4"/>
      <c r="H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</row>
    <row r="558" spans="7:34">
      <c r="G558" s="4"/>
      <c r="H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</row>
    <row r="559" spans="7:34">
      <c r="G559" s="4"/>
      <c r="H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</row>
    <row r="560" spans="7:34">
      <c r="G560" s="4"/>
      <c r="H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</row>
    <row r="561" spans="7:34">
      <c r="G561" s="4"/>
      <c r="H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</row>
    <row r="562" spans="7:34">
      <c r="G562" s="4"/>
      <c r="H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</row>
    <row r="563" spans="7:34">
      <c r="G563" s="4"/>
      <c r="H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</row>
    <row r="564" spans="7:34">
      <c r="G564" s="4"/>
      <c r="H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</row>
    <row r="565" spans="7:34">
      <c r="G565" s="4"/>
      <c r="H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</row>
    <row r="566" spans="7:34">
      <c r="G566" s="4"/>
      <c r="H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</row>
    <row r="567" spans="7:34">
      <c r="G567" s="4"/>
      <c r="H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</row>
    <row r="568" spans="7:34">
      <c r="G568" s="4"/>
      <c r="H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</row>
    <row r="569" spans="7:34">
      <c r="G569" s="4"/>
      <c r="H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</row>
    <row r="570" spans="7:34">
      <c r="G570" s="4"/>
      <c r="H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</row>
    <row r="571" spans="7:34">
      <c r="G571" s="4"/>
      <c r="H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</row>
    <row r="572" spans="7:34">
      <c r="G572" s="4"/>
      <c r="H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</row>
    <row r="573" spans="7:34">
      <c r="G573" s="4"/>
      <c r="H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</row>
    <row r="574" spans="7:34">
      <c r="G574" s="4"/>
      <c r="H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</row>
    <row r="575" spans="7:34">
      <c r="G575" s="4"/>
      <c r="H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</row>
    <row r="576" spans="7:34">
      <c r="G576" s="4"/>
      <c r="H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</row>
    <row r="577" spans="7:34">
      <c r="G577" s="4"/>
      <c r="H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</row>
    <row r="578" spans="7:34">
      <c r="G578" s="4"/>
      <c r="H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</row>
    <row r="579" spans="7:34">
      <c r="G579" s="4"/>
      <c r="H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</row>
    <row r="580" spans="7:34">
      <c r="G580" s="4"/>
      <c r="H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</row>
    <row r="581" spans="7:34">
      <c r="G581" s="4"/>
      <c r="H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</row>
    <row r="582" spans="7:34">
      <c r="G582" s="4"/>
      <c r="H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</row>
    <row r="583" spans="7:34">
      <c r="G583" s="4"/>
      <c r="H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</row>
    <row r="584" spans="7:34">
      <c r="G584" s="4"/>
      <c r="H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</row>
    <row r="585" spans="7:34">
      <c r="G585" s="4"/>
      <c r="H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</row>
    <row r="586" spans="7:34">
      <c r="G586" s="4"/>
      <c r="H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</row>
    <row r="587" spans="7:34">
      <c r="G587" s="4"/>
      <c r="H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</row>
    <row r="588" spans="7:34">
      <c r="G588" s="4"/>
      <c r="H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</row>
    <row r="589" spans="7:34">
      <c r="G589" s="4"/>
      <c r="H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</row>
    <row r="590" spans="7:34">
      <c r="G590" s="4"/>
      <c r="H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</row>
    <row r="591" spans="7:34">
      <c r="G591" s="4"/>
      <c r="H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</row>
    <row r="592" spans="7:34">
      <c r="G592" s="4"/>
      <c r="H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</row>
    <row r="593" spans="7:34">
      <c r="G593" s="4"/>
      <c r="H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</row>
    <row r="594" spans="7:34">
      <c r="G594" s="4"/>
      <c r="H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</row>
    <row r="595" spans="7:34">
      <c r="G595" s="4"/>
      <c r="H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</row>
    <row r="596" spans="7:34">
      <c r="G596" s="4"/>
      <c r="H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</row>
    <row r="597" spans="7:34">
      <c r="G597" s="4"/>
      <c r="H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</row>
    <row r="598" spans="7:34">
      <c r="G598" s="4"/>
      <c r="H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</row>
    <row r="599" spans="7:34">
      <c r="G599" s="4"/>
      <c r="H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</row>
    <row r="600" spans="7:34">
      <c r="G600" s="4"/>
      <c r="H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</row>
    <row r="601" spans="7:34">
      <c r="G601" s="4"/>
      <c r="H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</row>
    <row r="602" spans="7:34">
      <c r="G602" s="4"/>
      <c r="H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</row>
    <row r="603" spans="7:34">
      <c r="G603" s="4"/>
      <c r="H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</row>
    <row r="604" spans="7:34">
      <c r="G604" s="4"/>
      <c r="H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</row>
    <row r="605" spans="7:34">
      <c r="G605" s="4"/>
      <c r="H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</row>
    <row r="606" spans="7:34">
      <c r="G606" s="4"/>
      <c r="H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</row>
    <row r="607" spans="7:34">
      <c r="G607" s="4"/>
      <c r="H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</row>
    <row r="608" spans="7:34">
      <c r="G608" s="4"/>
      <c r="H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</row>
    <row r="609" spans="7:34">
      <c r="G609" s="4"/>
      <c r="H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</row>
    <row r="610" spans="7:34">
      <c r="G610" s="4"/>
      <c r="H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</row>
    <row r="611" spans="7:34">
      <c r="G611" s="4"/>
      <c r="H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</row>
    <row r="612" spans="7:34">
      <c r="G612" s="4"/>
      <c r="H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</row>
    <row r="613" spans="7:34">
      <c r="G613" s="4"/>
      <c r="H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</row>
    <row r="614" spans="7:34">
      <c r="G614" s="4"/>
      <c r="H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</row>
    <row r="615" spans="7:34">
      <c r="G615" s="4"/>
      <c r="H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</row>
    <row r="616" spans="7:34">
      <c r="G616" s="4"/>
      <c r="H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</row>
    <row r="617" spans="7:34">
      <c r="G617" s="4"/>
      <c r="H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</row>
    <row r="618" spans="7:34">
      <c r="G618" s="4"/>
      <c r="H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</row>
    <row r="619" spans="7:34">
      <c r="G619" s="4"/>
      <c r="H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</row>
    <row r="620" spans="7:34">
      <c r="G620" s="4"/>
      <c r="H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</row>
    <row r="621" spans="7:34">
      <c r="G621" s="4"/>
      <c r="H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</row>
    <row r="622" spans="7:34">
      <c r="G622" s="4"/>
      <c r="H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</row>
    <row r="623" spans="7:34">
      <c r="G623" s="4"/>
      <c r="H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</row>
    <row r="624" spans="7:34">
      <c r="G624" s="4"/>
      <c r="H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</row>
    <row r="625" spans="7:34">
      <c r="G625" s="4"/>
      <c r="H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</row>
    <row r="626" spans="7:34">
      <c r="G626" s="4"/>
      <c r="H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</row>
    <row r="627" spans="7:34">
      <c r="G627" s="4"/>
      <c r="H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</row>
    <row r="628" spans="7:34">
      <c r="G628" s="4"/>
      <c r="H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</row>
    <row r="629" spans="7:34">
      <c r="G629" s="4"/>
      <c r="H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</row>
    <row r="630" spans="7:34">
      <c r="G630" s="4"/>
      <c r="H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</row>
    <row r="631" spans="7:34">
      <c r="G631" s="4"/>
      <c r="H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</row>
    <row r="632" spans="7:34">
      <c r="G632" s="4"/>
      <c r="H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</row>
    <row r="633" spans="7:34">
      <c r="G633" s="4"/>
      <c r="H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</row>
    <row r="634" spans="7:34">
      <c r="G634" s="4"/>
      <c r="H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</row>
    <row r="635" spans="7:34">
      <c r="G635" s="4"/>
      <c r="H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</row>
    <row r="636" spans="7:34">
      <c r="G636" s="4"/>
      <c r="H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</row>
    <row r="637" spans="7:34">
      <c r="G637" s="4"/>
      <c r="H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</row>
    <row r="638" spans="7:34">
      <c r="G638" s="4"/>
      <c r="H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</row>
    <row r="639" spans="7:34">
      <c r="G639" s="4"/>
      <c r="H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</row>
    <row r="640" spans="7:34">
      <c r="G640" s="4"/>
      <c r="H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</row>
    <row r="641" spans="7:34">
      <c r="G641" s="4"/>
      <c r="H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</row>
    <row r="642" spans="7:34">
      <c r="G642" s="4"/>
      <c r="H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</row>
    <row r="643" spans="7:34">
      <c r="G643" s="4"/>
      <c r="H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</row>
    <row r="644" spans="7:34">
      <c r="G644" s="4"/>
      <c r="H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</row>
    <row r="645" spans="7:34">
      <c r="G645" s="4"/>
      <c r="H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</row>
    <row r="646" spans="7:34">
      <c r="G646" s="4"/>
      <c r="H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</row>
    <row r="647" spans="7:34">
      <c r="G647" s="4"/>
      <c r="H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</row>
    <row r="648" spans="7:34">
      <c r="G648" s="4"/>
      <c r="H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</row>
    <row r="649" spans="7:34">
      <c r="G649" s="4"/>
      <c r="H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</row>
    <row r="650" spans="7:34">
      <c r="G650" s="4"/>
      <c r="H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</row>
    <row r="651" spans="7:34">
      <c r="G651" s="4"/>
      <c r="H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</row>
    <row r="652" spans="7:34">
      <c r="G652" s="4"/>
      <c r="H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</row>
    <row r="653" spans="7:34">
      <c r="G653" s="4"/>
      <c r="H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</row>
    <row r="654" spans="7:34">
      <c r="G654" s="4"/>
      <c r="H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</row>
    <row r="655" spans="7:34">
      <c r="G655" s="4"/>
      <c r="H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</row>
    <row r="656" spans="7:34">
      <c r="G656" s="4"/>
      <c r="H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</row>
    <row r="657" spans="7:34">
      <c r="G657" s="4"/>
      <c r="H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</row>
    <row r="658" spans="7:34">
      <c r="G658" s="4"/>
      <c r="H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</row>
    <row r="659" spans="7:34">
      <c r="G659" s="4"/>
      <c r="H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</row>
    <row r="660" spans="7:34">
      <c r="G660" s="4"/>
      <c r="H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</row>
    <row r="661" spans="7:34">
      <c r="G661" s="4"/>
      <c r="H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</row>
    <row r="662" spans="7:34">
      <c r="G662" s="4"/>
      <c r="H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</row>
    <row r="663" spans="7:34">
      <c r="G663" s="4"/>
      <c r="H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</row>
    <row r="664" spans="7:34">
      <c r="G664" s="4"/>
      <c r="H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</row>
    <row r="665" spans="7:34">
      <c r="G665" s="4"/>
      <c r="H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</row>
    <row r="666" spans="7:34">
      <c r="G666" s="4"/>
      <c r="H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</row>
    <row r="667" spans="7:34">
      <c r="G667" s="4"/>
      <c r="H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</row>
    <row r="668" spans="7:34">
      <c r="G668" s="4"/>
      <c r="H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</row>
    <row r="669" spans="7:34">
      <c r="G669" s="4"/>
      <c r="H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</row>
    <row r="670" spans="7:34">
      <c r="G670" s="4"/>
      <c r="H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</row>
    <row r="671" spans="7:34">
      <c r="G671" s="4"/>
      <c r="H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</row>
    <row r="672" spans="7:34">
      <c r="G672" s="4"/>
      <c r="H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</row>
    <row r="673" spans="7:34">
      <c r="G673" s="4"/>
      <c r="H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</row>
    <row r="674" spans="7:34">
      <c r="G674" s="4"/>
      <c r="H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</row>
    <row r="675" spans="7:34">
      <c r="G675" s="4"/>
      <c r="H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</row>
    <row r="676" spans="7:34">
      <c r="G676" s="4"/>
      <c r="H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</row>
    <row r="677" spans="7:34">
      <c r="G677" s="4"/>
      <c r="H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</row>
    <row r="678" spans="7:34">
      <c r="G678" s="4"/>
      <c r="H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</row>
    <row r="679" spans="7:34">
      <c r="G679" s="4"/>
      <c r="H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</row>
    <row r="680" spans="7:34">
      <c r="G680" s="4"/>
      <c r="H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</row>
    <row r="681" spans="7:34">
      <c r="G681" s="4"/>
      <c r="H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</row>
    <row r="682" spans="7:34">
      <c r="G682" s="4"/>
      <c r="H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</row>
    <row r="683" spans="7:34">
      <c r="G683" s="4"/>
      <c r="H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</row>
    <row r="684" spans="7:34">
      <c r="G684" s="4"/>
      <c r="H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</row>
    <row r="685" spans="7:34">
      <c r="G685" s="4"/>
      <c r="H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</row>
    <row r="686" spans="7:34">
      <c r="G686" s="4"/>
      <c r="H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</row>
    <row r="687" spans="7:34">
      <c r="G687" s="4"/>
      <c r="H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</row>
    <row r="688" spans="7:34">
      <c r="G688" s="4"/>
      <c r="H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</row>
    <row r="689" spans="7:34">
      <c r="G689" s="4"/>
      <c r="H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</row>
    <row r="690" spans="7:34">
      <c r="G690" s="4"/>
      <c r="H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</row>
    <row r="691" spans="7:34">
      <c r="G691" s="4"/>
      <c r="H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</row>
    <row r="692" spans="7:34">
      <c r="G692" s="4"/>
      <c r="H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</row>
    <row r="693" spans="7:34">
      <c r="G693" s="4"/>
      <c r="H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</row>
    <row r="694" spans="7:34">
      <c r="G694" s="4"/>
      <c r="H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</row>
    <row r="695" spans="7:34">
      <c r="G695" s="4"/>
      <c r="H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</row>
    <row r="696" spans="7:34">
      <c r="G696" s="4"/>
      <c r="H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</row>
    <row r="697" spans="7:34">
      <c r="G697" s="4"/>
      <c r="H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</row>
    <row r="698" spans="7:34">
      <c r="G698" s="4"/>
      <c r="H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</row>
    <row r="699" spans="7:34">
      <c r="G699" s="4"/>
      <c r="H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</row>
    <row r="700" spans="7:34">
      <c r="G700" s="4"/>
      <c r="H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</row>
    <row r="701" spans="7:34">
      <c r="G701" s="4"/>
      <c r="H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</row>
    <row r="702" spans="7:34">
      <c r="G702" s="4"/>
      <c r="H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</row>
    <row r="703" spans="7:34">
      <c r="G703" s="4"/>
      <c r="H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</row>
    <row r="704" spans="7:34">
      <c r="G704" s="4"/>
      <c r="H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</row>
    <row r="705" spans="7:34">
      <c r="G705" s="4"/>
      <c r="H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</row>
    <row r="706" spans="7:34">
      <c r="G706" s="4"/>
      <c r="H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</row>
    <row r="707" spans="7:34">
      <c r="G707" s="4"/>
      <c r="H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</row>
    <row r="708" spans="7:34">
      <c r="G708" s="4"/>
      <c r="H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</row>
    <row r="709" spans="7:34">
      <c r="G709" s="4"/>
      <c r="H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</row>
    <row r="710" spans="7:34">
      <c r="G710" s="4"/>
      <c r="H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</row>
    <row r="711" spans="7:34">
      <c r="G711" s="4"/>
      <c r="H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</row>
    <row r="712" spans="7:34">
      <c r="G712" s="4"/>
      <c r="H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</row>
    <row r="713" spans="7:34">
      <c r="G713" s="4"/>
      <c r="H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</row>
    <row r="714" spans="7:34">
      <c r="G714" s="4"/>
      <c r="H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</row>
    <row r="715" spans="7:34">
      <c r="G715" s="4"/>
      <c r="H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</row>
    <row r="716" spans="7:34">
      <c r="G716" s="4"/>
      <c r="H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</row>
    <row r="717" spans="7:34">
      <c r="G717" s="4"/>
      <c r="H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</row>
    <row r="718" spans="7:34">
      <c r="G718" s="4"/>
      <c r="H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</row>
    <row r="719" spans="7:34">
      <c r="G719" s="4"/>
      <c r="H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</row>
    <row r="720" spans="7:34">
      <c r="G720" s="4"/>
      <c r="H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</row>
    <row r="721" spans="7:34">
      <c r="G721" s="4"/>
      <c r="H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</row>
    <row r="722" spans="7:34">
      <c r="G722" s="4"/>
      <c r="H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</row>
    <row r="723" spans="7:34">
      <c r="G723" s="4"/>
      <c r="H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</row>
    <row r="724" spans="7:34">
      <c r="G724" s="4"/>
      <c r="H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</row>
    <row r="725" spans="7:34">
      <c r="G725" s="4"/>
      <c r="H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</row>
    <row r="726" spans="7:34">
      <c r="G726" s="4"/>
      <c r="H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</row>
    <row r="727" spans="7:34">
      <c r="G727" s="4"/>
      <c r="H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</row>
    <row r="728" spans="7:34">
      <c r="G728" s="4"/>
      <c r="H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</row>
    <row r="729" spans="7:34">
      <c r="G729" s="4"/>
      <c r="H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</row>
    <row r="730" spans="7:34">
      <c r="G730" s="4"/>
      <c r="H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</row>
    <row r="731" spans="7:34">
      <c r="G731" s="4"/>
      <c r="H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</row>
    <row r="732" spans="7:34">
      <c r="G732" s="4"/>
      <c r="H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</row>
    <row r="733" spans="7:34">
      <c r="G733" s="4"/>
      <c r="H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</row>
    <row r="734" spans="7:34">
      <c r="G734" s="4"/>
      <c r="H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</row>
    <row r="735" spans="7:34">
      <c r="G735" s="4"/>
      <c r="H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</row>
    <row r="736" spans="7:34">
      <c r="G736" s="4"/>
      <c r="H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</row>
    <row r="737" spans="7:22">
      <c r="G737" s="4"/>
      <c r="H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</row>
    <row r="738" spans="7:22">
      <c r="G738" s="4"/>
      <c r="H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</row>
    <row r="739" spans="7:22">
      <c r="G739" s="4"/>
      <c r="H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</row>
    <row r="740" spans="7:22">
      <c r="G740" s="4"/>
      <c r="H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</row>
    <row r="741" spans="7:22">
      <c r="G741" s="4"/>
      <c r="H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</row>
    <row r="742" spans="7:22">
      <c r="G742" s="4"/>
      <c r="H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</row>
    <row r="743" spans="7:22">
      <c r="G743" s="4"/>
      <c r="H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</row>
    <row r="744" spans="7:22">
      <c r="G744" s="4"/>
      <c r="H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</row>
    <row r="745" spans="7:22">
      <c r="G745" s="4"/>
      <c r="H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</row>
    <row r="746" spans="7:22">
      <c r="G746" s="4"/>
      <c r="H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</row>
    <row r="747" spans="7:22">
      <c r="G747" s="4"/>
      <c r="H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</row>
    <row r="748" spans="7:22">
      <c r="G748" s="4"/>
      <c r="H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</row>
    <row r="749" spans="7:22">
      <c r="G749" s="4"/>
      <c r="H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</row>
    <row r="750" spans="7:22">
      <c r="G750" s="4"/>
      <c r="H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</row>
    <row r="751" spans="7:22">
      <c r="G751" s="4"/>
      <c r="H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</row>
    <row r="752" spans="7:22">
      <c r="G752" s="4"/>
      <c r="H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</row>
    <row r="753" spans="7:22">
      <c r="G753" s="4"/>
      <c r="H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</row>
    <row r="754" spans="7:22">
      <c r="G754" s="4"/>
      <c r="H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</row>
    <row r="755" spans="7:22">
      <c r="G755" s="4"/>
      <c r="H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</row>
    <row r="756" spans="7:22">
      <c r="G756" s="4"/>
      <c r="H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</row>
    <row r="757" spans="7:22">
      <c r="G757" s="4"/>
      <c r="H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</row>
    <row r="758" spans="7:22">
      <c r="G758" s="4"/>
      <c r="H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</row>
    <row r="759" spans="7:22">
      <c r="G759" s="4"/>
      <c r="H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</row>
    <row r="760" spans="7:22">
      <c r="G760" s="4"/>
      <c r="H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</row>
    <row r="761" spans="7:22">
      <c r="G761" s="4"/>
      <c r="H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</row>
    <row r="762" spans="7:22">
      <c r="G762" s="4"/>
      <c r="H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</row>
    <row r="763" spans="7:22">
      <c r="G763" s="4"/>
      <c r="H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</row>
    <row r="764" spans="7:22">
      <c r="G764" s="4"/>
      <c r="H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</row>
    <row r="765" spans="7:22">
      <c r="G765" s="4"/>
      <c r="H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</row>
    <row r="766" spans="7:22">
      <c r="G766" s="4"/>
      <c r="H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</row>
    <row r="767" spans="7:22">
      <c r="G767" s="4"/>
      <c r="H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</row>
    <row r="768" spans="7:22">
      <c r="G768" s="4"/>
      <c r="H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</row>
    <row r="769" spans="7:22">
      <c r="G769" s="4"/>
      <c r="H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</row>
    <row r="770" spans="7:22">
      <c r="G770" s="4"/>
      <c r="H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</row>
    <row r="771" spans="7:22">
      <c r="G771" s="4"/>
      <c r="H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</row>
    <row r="772" spans="7:22">
      <c r="G772" s="4"/>
      <c r="H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</row>
    <row r="773" spans="7:22">
      <c r="G773" s="4"/>
      <c r="H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</row>
    <row r="774" spans="7:22">
      <c r="G774" s="4"/>
      <c r="H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</row>
    <row r="775" spans="7:22">
      <c r="G775" s="4"/>
      <c r="H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</row>
    <row r="776" spans="7:22">
      <c r="G776" s="4"/>
      <c r="H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</row>
    <row r="777" spans="7:22">
      <c r="G777" s="4"/>
      <c r="H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</row>
    <row r="778" spans="7:22">
      <c r="G778" s="4"/>
      <c r="H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</row>
    <row r="779" spans="7:22">
      <c r="G779" s="4"/>
      <c r="H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</row>
    <row r="780" spans="7:22">
      <c r="G780" s="4"/>
      <c r="H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</row>
    <row r="781" spans="7:22">
      <c r="G781" s="4"/>
      <c r="H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</row>
    <row r="782" spans="7:22">
      <c r="G782" s="4"/>
      <c r="H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</row>
    <row r="783" spans="7:22">
      <c r="G783" s="4"/>
      <c r="H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</row>
    <row r="784" spans="7:22">
      <c r="G784" s="4"/>
      <c r="H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</row>
    <row r="785" spans="7:22">
      <c r="G785" s="4"/>
      <c r="H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</row>
    <row r="786" spans="7:22">
      <c r="G786" s="4"/>
      <c r="H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</row>
    <row r="787" spans="7:22">
      <c r="G787" s="4"/>
      <c r="H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</row>
    <row r="788" spans="7:22">
      <c r="G788" s="4"/>
      <c r="H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</row>
    <row r="789" spans="7:22">
      <c r="G789" s="4"/>
      <c r="H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</row>
    <row r="790" spans="7:22">
      <c r="G790" s="4"/>
      <c r="H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</row>
    <row r="791" spans="7:22">
      <c r="G791" s="4"/>
      <c r="H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</row>
    <row r="792" spans="7:22">
      <c r="G792" s="4"/>
      <c r="H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</row>
    <row r="793" spans="7:22">
      <c r="G793" s="4"/>
      <c r="H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</row>
    <row r="794" spans="7:22">
      <c r="G794" s="4"/>
      <c r="H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</row>
    <row r="795" spans="7:22">
      <c r="G795" s="4"/>
      <c r="H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</row>
    <row r="796" spans="7:22">
      <c r="G796" s="4"/>
      <c r="H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</row>
    <row r="797" spans="7:22">
      <c r="G797" s="4"/>
      <c r="H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</row>
    <row r="798" spans="7:22">
      <c r="G798" s="4"/>
      <c r="H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</row>
    <row r="799" spans="7:22">
      <c r="G799" s="4"/>
      <c r="H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</row>
    <row r="800" spans="7:22">
      <c r="G800" s="4"/>
      <c r="H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</row>
    <row r="801" spans="7:22">
      <c r="G801" s="4"/>
      <c r="H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</row>
    <row r="802" spans="7:22">
      <c r="G802" s="4"/>
      <c r="H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</row>
    <row r="803" spans="7:22">
      <c r="G803" s="4"/>
      <c r="H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</row>
    <row r="804" spans="7:22">
      <c r="G804" s="4"/>
      <c r="H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</row>
    <row r="805" spans="7:22">
      <c r="G805" s="4"/>
      <c r="H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</row>
    <row r="806" spans="7:22">
      <c r="G806" s="4"/>
      <c r="H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</row>
    <row r="807" spans="7:22">
      <c r="G807" s="4"/>
      <c r="H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</row>
    <row r="808" spans="7:22">
      <c r="G808" s="4"/>
      <c r="H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</row>
    <row r="809" spans="7:22">
      <c r="G809" s="4"/>
      <c r="H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</row>
    <row r="810" spans="7:22">
      <c r="G810" s="4"/>
      <c r="H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</row>
    <row r="811" spans="7:22">
      <c r="G811" s="4"/>
      <c r="H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</row>
    <row r="812" spans="7:22">
      <c r="G812" s="4"/>
      <c r="H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</row>
    <row r="813" spans="7:22">
      <c r="G813" s="4"/>
      <c r="H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</row>
    <row r="814" spans="7:22">
      <c r="G814" s="4"/>
      <c r="H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</row>
    <row r="815" spans="7:22">
      <c r="G815" s="4"/>
      <c r="H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</row>
    <row r="816" spans="7:22">
      <c r="G816" s="4"/>
      <c r="H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</row>
    <row r="817" spans="7:22">
      <c r="G817" s="4"/>
      <c r="H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</row>
    <row r="818" spans="7:22">
      <c r="G818" s="4"/>
      <c r="H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</row>
    <row r="819" spans="7:22">
      <c r="G819" s="4"/>
      <c r="H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</row>
    <row r="820" spans="7:22">
      <c r="G820" s="4"/>
      <c r="H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</row>
    <row r="821" spans="7:22">
      <c r="G821" s="4"/>
      <c r="H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</row>
    <row r="822" spans="7:22">
      <c r="G822" s="4"/>
      <c r="H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</row>
    <row r="823" spans="7:22">
      <c r="G823" s="4"/>
      <c r="H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</row>
    <row r="824" spans="7:22">
      <c r="G824" s="4"/>
      <c r="H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</row>
    <row r="825" spans="7:22">
      <c r="G825" s="4"/>
      <c r="H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</row>
    <row r="826" spans="7:22">
      <c r="G826" s="4"/>
      <c r="H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</row>
    <row r="827" spans="7:22">
      <c r="G827" s="4"/>
      <c r="H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</row>
    <row r="828" spans="7:22">
      <c r="G828" s="4"/>
      <c r="H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</row>
    <row r="829" spans="7:22">
      <c r="G829" s="4"/>
      <c r="H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</row>
    <row r="830" spans="7:22">
      <c r="G830" s="4"/>
      <c r="H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</row>
    <row r="831" spans="7:22">
      <c r="G831" s="4"/>
      <c r="H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</row>
    <row r="832" spans="7:22">
      <c r="G832" s="4"/>
      <c r="H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</row>
    <row r="833" spans="7:22">
      <c r="G833" s="4"/>
      <c r="H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</row>
    <row r="834" spans="7:22">
      <c r="G834" s="4"/>
      <c r="H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</row>
    <row r="835" spans="7:22">
      <c r="G835" s="4"/>
      <c r="H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</row>
    <row r="836" spans="7:22">
      <c r="G836" s="4"/>
      <c r="H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</row>
    <row r="837" spans="7:22">
      <c r="G837" s="4"/>
      <c r="H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</row>
    <row r="838" spans="7:22">
      <c r="G838" s="4"/>
      <c r="H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</row>
    <row r="839" spans="7:22">
      <c r="G839" s="4"/>
      <c r="H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</row>
    <row r="840" spans="7:22">
      <c r="G840" s="4"/>
      <c r="H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</row>
    <row r="841" spans="7:22">
      <c r="G841" s="4"/>
      <c r="H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</row>
    <row r="842" spans="7:22">
      <c r="G842" s="4"/>
      <c r="H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</row>
    <row r="843" spans="7:22">
      <c r="G843" s="4"/>
      <c r="H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</row>
    <row r="844" spans="7:22">
      <c r="G844" s="4"/>
      <c r="H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</row>
    <row r="845" spans="7:22">
      <c r="G845" s="4"/>
      <c r="H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</row>
    <row r="846" spans="7:22">
      <c r="G846" s="4"/>
      <c r="H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</row>
    <row r="847" spans="7:22">
      <c r="G847" s="4"/>
      <c r="H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</row>
    <row r="848" spans="7:22">
      <c r="G848" s="4"/>
      <c r="H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</row>
    <row r="849" spans="7:22">
      <c r="G849" s="4"/>
      <c r="H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</row>
    <row r="850" spans="7:22">
      <c r="G850" s="4"/>
      <c r="H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</row>
    <row r="851" spans="7:22">
      <c r="G851" s="4"/>
      <c r="H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</row>
    <row r="852" spans="7:22">
      <c r="G852" s="4"/>
      <c r="H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</row>
    <row r="853" spans="7:22">
      <c r="G853" s="4"/>
      <c r="H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</row>
    <row r="854" spans="7:22">
      <c r="G854" s="4"/>
      <c r="H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</row>
    <row r="855" spans="7:22">
      <c r="G855" s="4"/>
      <c r="H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</row>
    <row r="856" spans="7:22">
      <c r="G856" s="4"/>
      <c r="H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</row>
    <row r="857" spans="7:22">
      <c r="G857" s="4"/>
      <c r="H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</row>
    <row r="858" spans="7:22">
      <c r="G858" s="4"/>
      <c r="H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</row>
    <row r="859" spans="7:22">
      <c r="G859" s="4"/>
      <c r="H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</row>
    <row r="860" spans="7:22">
      <c r="G860" s="4"/>
      <c r="H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</row>
    <row r="861" spans="7:22">
      <c r="G861" s="4"/>
      <c r="H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</row>
    <row r="862" spans="7:22">
      <c r="G862" s="4"/>
      <c r="H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</row>
    <row r="863" spans="7:22">
      <c r="G863" s="4"/>
      <c r="H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</row>
    <row r="864" spans="7:22">
      <c r="G864" s="4"/>
      <c r="H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</row>
    <row r="865" spans="7:22">
      <c r="G865" s="4"/>
      <c r="H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</row>
    <row r="866" spans="7:22">
      <c r="G866" s="4"/>
      <c r="H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</row>
    <row r="867" spans="7:22">
      <c r="G867" s="4"/>
      <c r="H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</row>
    <row r="868" spans="7:22">
      <c r="G868" s="4"/>
      <c r="H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</row>
    <row r="869" spans="7:22">
      <c r="G869" s="4"/>
      <c r="H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</row>
    <row r="870" spans="7:22">
      <c r="G870" s="4"/>
      <c r="H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</row>
    <row r="871" spans="7:22">
      <c r="G871" s="4"/>
      <c r="H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</row>
    <row r="872" spans="7:22">
      <c r="G872" s="4"/>
      <c r="H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</row>
    <row r="873" spans="7:22">
      <c r="G873" s="4"/>
      <c r="H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</row>
    <row r="874" spans="7:22">
      <c r="G874" s="4"/>
      <c r="H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</row>
    <row r="875" spans="7:22">
      <c r="G875" s="4"/>
      <c r="H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</row>
    <row r="876" spans="7:22">
      <c r="G876" s="4"/>
      <c r="H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</row>
    <row r="877" spans="7:22">
      <c r="G877" s="4"/>
      <c r="H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</row>
    <row r="878" spans="7:22">
      <c r="G878" s="4"/>
      <c r="H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</row>
    <row r="879" spans="7:22">
      <c r="G879" s="4"/>
      <c r="H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</row>
    <row r="880" spans="7:22">
      <c r="G880" s="4"/>
      <c r="H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</row>
    <row r="881" spans="7:22">
      <c r="G881" s="4"/>
      <c r="H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</row>
    <row r="882" spans="7:22">
      <c r="G882" s="4"/>
      <c r="H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</row>
    <row r="883" spans="7:22">
      <c r="G883" s="4"/>
      <c r="H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</row>
    <row r="884" spans="7:22">
      <c r="G884" s="4"/>
      <c r="H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</row>
    <row r="885" spans="7:22">
      <c r="G885" s="4"/>
      <c r="H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</row>
    <row r="886" spans="7:22">
      <c r="G886" s="4"/>
      <c r="H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</row>
    <row r="887" spans="7:22">
      <c r="G887" s="4"/>
      <c r="H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</row>
    <row r="888" spans="7:22">
      <c r="G888" s="4"/>
      <c r="H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</row>
    <row r="889" spans="7:22">
      <c r="G889" s="4"/>
      <c r="H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</row>
    <row r="890" spans="7:22">
      <c r="G890" s="4"/>
      <c r="H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</row>
    <row r="891" spans="7:22">
      <c r="G891" s="4"/>
      <c r="H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</row>
    <row r="892" spans="7:22">
      <c r="G892" s="4"/>
      <c r="H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</row>
    <row r="893" spans="7:22">
      <c r="G893" s="4"/>
      <c r="H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</row>
    <row r="894" spans="7:22">
      <c r="G894" s="4"/>
      <c r="H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</row>
    <row r="895" spans="7:22">
      <c r="G895" s="4"/>
      <c r="H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</row>
    <row r="896" spans="7:22">
      <c r="G896" s="4"/>
      <c r="H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</row>
    <row r="897" spans="7:22">
      <c r="G897" s="4"/>
      <c r="H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</row>
    <row r="898" spans="7:22">
      <c r="G898" s="4"/>
      <c r="H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</row>
    <row r="899" spans="7:22">
      <c r="G899" s="4"/>
      <c r="H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</row>
    <row r="900" spans="7:22">
      <c r="G900" s="4"/>
      <c r="H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</row>
    <row r="901" spans="7:22">
      <c r="G901" s="4"/>
      <c r="H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</row>
    <row r="902" spans="7:22">
      <c r="G902" s="4"/>
      <c r="H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</row>
    <row r="903" spans="7:22">
      <c r="G903" s="4"/>
      <c r="H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</row>
    <row r="904" spans="7:22">
      <c r="G904" s="4"/>
      <c r="H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</row>
    <row r="905" spans="7:22">
      <c r="G905" s="4"/>
      <c r="H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</row>
    <row r="906" spans="7:22">
      <c r="G906" s="4"/>
      <c r="H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</row>
    <row r="907" spans="7:22">
      <c r="G907" s="4"/>
      <c r="H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</row>
    <row r="908" spans="7:22">
      <c r="G908" s="4"/>
      <c r="H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</row>
    <row r="909" spans="7:22">
      <c r="G909" s="4"/>
      <c r="H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</row>
    <row r="910" spans="7:22">
      <c r="G910" s="4"/>
      <c r="H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</row>
    <row r="911" spans="7:22">
      <c r="G911" s="4"/>
      <c r="H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</row>
    <row r="912" spans="7:22">
      <c r="G912" s="4"/>
      <c r="H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</row>
    <row r="913" spans="7:22">
      <c r="G913" s="4"/>
      <c r="H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</row>
    <row r="914" spans="7:22">
      <c r="G914" s="4"/>
      <c r="H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</row>
    <row r="915" spans="7:22">
      <c r="G915" s="4"/>
      <c r="H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</row>
    <row r="916" spans="7:22">
      <c r="G916" s="4"/>
      <c r="H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</row>
    <row r="917" spans="7:22">
      <c r="G917" s="4"/>
      <c r="H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</row>
    <row r="918" spans="7:22">
      <c r="G918" s="4"/>
      <c r="H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</row>
    <row r="919" spans="7:22">
      <c r="G919" s="4"/>
      <c r="H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</row>
    <row r="920" spans="7:22">
      <c r="G920" s="4"/>
      <c r="H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</row>
    <row r="921" spans="7:22">
      <c r="G921" s="4"/>
      <c r="H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</row>
    <row r="922" spans="7:22">
      <c r="G922" s="4"/>
      <c r="H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</row>
    <row r="923" spans="7:22">
      <c r="G923" s="4"/>
      <c r="H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</row>
    <row r="924" spans="7:22">
      <c r="G924" s="4"/>
      <c r="H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</row>
    <row r="925" spans="7:22">
      <c r="G925" s="4"/>
      <c r="H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</row>
    <row r="926" spans="7:22">
      <c r="G926" s="4"/>
      <c r="H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</row>
    <row r="927" spans="7:22">
      <c r="G927" s="4"/>
      <c r="H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</row>
    <row r="928" spans="7:22">
      <c r="G928" s="4"/>
      <c r="H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</row>
    <row r="929" spans="7:22">
      <c r="G929" s="4"/>
      <c r="H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</row>
    <row r="930" spans="7:22">
      <c r="G930" s="4"/>
      <c r="H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</row>
    <row r="931" spans="7:22">
      <c r="G931" s="4"/>
      <c r="H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</row>
    <row r="932" spans="7:22">
      <c r="G932" s="4"/>
      <c r="H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</row>
    <row r="933" spans="7:22">
      <c r="G933" s="4"/>
      <c r="H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</row>
    <row r="934" spans="7:22">
      <c r="G934" s="4"/>
      <c r="H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</row>
    <row r="935" spans="7:22">
      <c r="G935" s="4"/>
      <c r="H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</row>
    <row r="936" spans="7:22">
      <c r="G936" s="4"/>
      <c r="H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</row>
    <row r="937" spans="7:22">
      <c r="G937" s="4"/>
      <c r="H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</row>
    <row r="938" spans="7:22">
      <c r="G938" s="4"/>
      <c r="H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</row>
    <row r="939" spans="7:22">
      <c r="G939" s="4"/>
      <c r="H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</row>
    <row r="940" spans="7:22">
      <c r="G940" s="4"/>
      <c r="H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</row>
    <row r="941" spans="7:22">
      <c r="G941" s="4"/>
      <c r="H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</row>
    <row r="942" spans="7:22">
      <c r="G942" s="4"/>
      <c r="H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</row>
    <row r="943" spans="7:22">
      <c r="G943" s="4"/>
      <c r="H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</row>
    <row r="944" spans="7:22">
      <c r="G944" s="4"/>
      <c r="H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</row>
    <row r="945" spans="7:22">
      <c r="G945" s="4"/>
      <c r="H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</row>
    <row r="946" spans="7:22">
      <c r="G946" s="4"/>
      <c r="H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</row>
    <row r="947" spans="7:22">
      <c r="G947" s="4"/>
      <c r="H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</row>
    <row r="948" spans="7:22">
      <c r="G948" s="4"/>
      <c r="H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</row>
    <row r="949" spans="7:22">
      <c r="G949" s="4"/>
      <c r="H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</row>
    <row r="950" spans="7:22">
      <c r="G950" s="4"/>
      <c r="H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</row>
    <row r="951" spans="7:22">
      <c r="G951" s="4"/>
      <c r="H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</row>
    <row r="952" spans="7:22">
      <c r="G952" s="4"/>
      <c r="H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</row>
    <row r="953" spans="7:22">
      <c r="G953" s="4"/>
      <c r="H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</row>
    <row r="954" spans="7:22">
      <c r="G954" s="4"/>
      <c r="H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</row>
    <row r="955" spans="7:22">
      <c r="G955" s="4"/>
      <c r="H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</row>
    <row r="956" spans="7:22">
      <c r="G956" s="4"/>
      <c r="H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</row>
    <row r="957" spans="7:22">
      <c r="G957" s="4"/>
      <c r="H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</row>
    <row r="958" spans="7:22">
      <c r="G958" s="4"/>
      <c r="H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</row>
    <row r="959" spans="7:22">
      <c r="G959" s="4"/>
      <c r="H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</row>
    <row r="960" spans="7:22">
      <c r="G960" s="4"/>
      <c r="H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</row>
    <row r="961" spans="7:22">
      <c r="G961" s="4"/>
      <c r="H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</row>
    <row r="962" spans="7:22">
      <c r="G962" s="4"/>
      <c r="H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</row>
    <row r="963" spans="7:22">
      <c r="G963" s="4"/>
      <c r="H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</row>
    <row r="964" spans="7:22">
      <c r="G964" s="4"/>
      <c r="H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</row>
    <row r="965" spans="7:22">
      <c r="G965" s="4"/>
      <c r="H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</row>
    <row r="966" spans="7:22">
      <c r="G966" s="4"/>
      <c r="H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</row>
    <row r="967" spans="7:22">
      <c r="G967" s="4"/>
      <c r="H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</row>
    <row r="968" spans="7:22">
      <c r="G968" s="4"/>
      <c r="H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</row>
    <row r="969" spans="7:22">
      <c r="G969" s="4"/>
      <c r="H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</row>
    <row r="970" spans="7:22">
      <c r="G970" s="4"/>
      <c r="H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</row>
    <row r="971" spans="7:22">
      <c r="G971" s="4"/>
      <c r="H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</row>
    <row r="972" spans="7:22">
      <c r="G972" s="4"/>
      <c r="H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</row>
    <row r="973" spans="7:22">
      <c r="G973" s="4"/>
      <c r="H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</row>
    <row r="974" spans="7:22">
      <c r="G974" s="4"/>
      <c r="H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</row>
    <row r="975" spans="7:22">
      <c r="G975" s="4"/>
      <c r="H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</row>
    <row r="976" spans="7:22">
      <c r="G976" s="4"/>
      <c r="H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</row>
    <row r="977" spans="7:22">
      <c r="G977" s="4"/>
      <c r="H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</row>
    <row r="978" spans="7:22">
      <c r="G978" s="4"/>
      <c r="H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</row>
    <row r="979" spans="7:22">
      <c r="G979" s="4"/>
      <c r="H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</row>
    <row r="980" spans="7:22">
      <c r="G980" s="4"/>
      <c r="H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</row>
    <row r="981" spans="7:22">
      <c r="G981" s="4"/>
      <c r="H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</row>
    <row r="982" spans="7:22">
      <c r="G982" s="4"/>
      <c r="H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</row>
    <row r="983" spans="7:22">
      <c r="G983" s="4"/>
      <c r="H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</row>
    <row r="984" spans="7:22">
      <c r="G984" s="4"/>
      <c r="H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</row>
    <row r="985" spans="7:22">
      <c r="G985" s="4"/>
      <c r="H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</row>
    <row r="986" spans="7:22">
      <c r="G986" s="4"/>
      <c r="H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</row>
    <row r="987" spans="7:22">
      <c r="G987" s="4"/>
      <c r="H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</row>
    <row r="988" spans="7:22">
      <c r="G988" s="4"/>
      <c r="H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</row>
    <row r="989" spans="7:22">
      <c r="G989" s="4"/>
      <c r="H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</row>
    <row r="990" spans="7:22">
      <c r="G990" s="4"/>
      <c r="H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</row>
    <row r="991" spans="7:22">
      <c r="G991" s="4"/>
      <c r="H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</row>
    <row r="992" spans="7:22">
      <c r="G992" s="4"/>
      <c r="H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</row>
    <row r="993" spans="7:22">
      <c r="G993" s="4"/>
      <c r="H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</row>
    <row r="994" spans="7:22">
      <c r="G994" s="4"/>
      <c r="H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</row>
    <row r="995" spans="7:22">
      <c r="G995" s="4"/>
      <c r="H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</row>
    <row r="996" spans="7:22">
      <c r="G996" s="4"/>
      <c r="H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</row>
    <row r="997" spans="7:22">
      <c r="G997" s="4"/>
      <c r="H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</row>
    <row r="998" spans="7:22">
      <c r="G998" s="4"/>
      <c r="H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</row>
    <row r="999" spans="7:22">
      <c r="G999" s="4"/>
      <c r="H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</row>
    <row r="1000" spans="7:22">
      <c r="G1000" s="4"/>
      <c r="H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</row>
    <row r="1001" spans="7:22">
      <c r="G1001" s="4"/>
      <c r="H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</row>
    <row r="1002" spans="7:22">
      <c r="G1002" s="4"/>
      <c r="H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</row>
    <row r="1003" spans="7:22">
      <c r="G1003" s="4"/>
      <c r="H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</row>
    <row r="1004" spans="7:22">
      <c r="G1004" s="4"/>
      <c r="H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</row>
    <row r="1005" spans="7:22">
      <c r="G1005" s="4"/>
      <c r="H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</row>
    <row r="1006" spans="7:22">
      <c r="G1006" s="4"/>
      <c r="H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</row>
    <row r="1007" spans="7:22">
      <c r="G1007" s="4"/>
      <c r="H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</row>
    <row r="1008" spans="7:22">
      <c r="G1008" s="4"/>
      <c r="H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</row>
    <row r="1009" spans="7:22">
      <c r="G1009" s="4"/>
      <c r="H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</row>
    <row r="1010" spans="7:22">
      <c r="G1010" s="4"/>
      <c r="H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</row>
    <row r="1011" spans="7:22">
      <c r="G1011" s="4"/>
      <c r="H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</row>
    <row r="1012" spans="7:22">
      <c r="G1012" s="4"/>
      <c r="H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  <c r="V1012" s="4"/>
    </row>
    <row r="1013" spans="7:22">
      <c r="G1013" s="4"/>
      <c r="H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  <c r="U1013" s="4"/>
      <c r="V1013" s="4"/>
    </row>
    <row r="1014" spans="7:22">
      <c r="G1014" s="4"/>
      <c r="H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  <c r="U1014" s="4"/>
      <c r="V1014" s="4"/>
    </row>
    <row r="1015" spans="7:22">
      <c r="G1015" s="4"/>
      <c r="H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  <c r="U1015" s="4"/>
      <c r="V1015" s="4"/>
    </row>
    <row r="1016" spans="7:22">
      <c r="G1016" s="4"/>
      <c r="H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  <c r="U1016" s="4"/>
      <c r="V1016" s="4"/>
    </row>
    <row r="1017" spans="7:22">
      <c r="G1017" s="4"/>
      <c r="H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  <c r="U1017" s="4"/>
      <c r="V1017" s="4"/>
    </row>
    <row r="1018" spans="7:22">
      <c r="G1018" s="4"/>
      <c r="H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  <c r="U1018" s="4"/>
      <c r="V1018" s="4"/>
    </row>
    <row r="1019" spans="7:22">
      <c r="G1019" s="4"/>
      <c r="H1019" s="4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  <c r="U1019" s="4"/>
      <c r="V1019" s="4"/>
    </row>
    <row r="1020" spans="7:22">
      <c r="G1020" s="4"/>
      <c r="H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  <c r="U1020" s="4"/>
      <c r="V1020" s="4"/>
    </row>
    <row r="1021" spans="7:22">
      <c r="G1021" s="4"/>
      <c r="H1021" s="4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  <c r="U1021" s="4"/>
      <c r="V1021" s="4"/>
    </row>
    <row r="1022" spans="7:22">
      <c r="G1022" s="4"/>
      <c r="H1022" s="4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4"/>
      <c r="U1022" s="4"/>
      <c r="V1022" s="4"/>
    </row>
    <row r="1023" spans="7:22">
      <c r="G1023" s="4"/>
      <c r="H1023" s="4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4"/>
      <c r="U1023" s="4"/>
      <c r="V1023" s="4"/>
    </row>
    <row r="1024" spans="7:22">
      <c r="G1024" s="4"/>
      <c r="H1024" s="4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4"/>
      <c r="U1024" s="4"/>
      <c r="V1024" s="4"/>
    </row>
    <row r="1025" spans="7:22">
      <c r="G1025" s="4"/>
      <c r="H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  <c r="U1025" s="4"/>
      <c r="V1025" s="4"/>
    </row>
    <row r="1026" spans="7:22">
      <c r="G1026" s="4"/>
      <c r="H1026" s="4"/>
      <c r="J1026" s="4"/>
      <c r="K1026" s="4"/>
      <c r="L1026" s="4"/>
      <c r="M1026" s="4"/>
      <c r="N1026" s="4"/>
      <c r="O1026" s="4"/>
      <c r="P1026" s="4"/>
      <c r="Q1026" s="4"/>
      <c r="R1026" s="4"/>
      <c r="S1026" s="4"/>
      <c r="T1026" s="4"/>
      <c r="U1026" s="4"/>
      <c r="V1026" s="4"/>
    </row>
    <row r="1027" spans="7:22">
      <c r="G1027" s="4"/>
      <c r="H1027" s="4"/>
      <c r="J1027" s="4"/>
      <c r="K1027" s="4"/>
      <c r="L1027" s="4"/>
      <c r="M1027" s="4"/>
      <c r="N1027" s="4"/>
      <c r="O1027" s="4"/>
      <c r="P1027" s="4"/>
      <c r="Q1027" s="4"/>
      <c r="R1027" s="4"/>
      <c r="S1027" s="4"/>
      <c r="T1027" s="4"/>
      <c r="U1027" s="4"/>
      <c r="V1027" s="4"/>
    </row>
    <row r="1028" spans="7:22">
      <c r="G1028" s="4"/>
      <c r="H1028" s="4"/>
      <c r="J1028" s="4"/>
      <c r="K1028" s="4"/>
      <c r="L1028" s="4"/>
      <c r="M1028" s="4"/>
      <c r="N1028" s="4"/>
      <c r="O1028" s="4"/>
      <c r="P1028" s="4"/>
      <c r="Q1028" s="4"/>
      <c r="R1028" s="4"/>
      <c r="S1028" s="4"/>
      <c r="T1028" s="4"/>
      <c r="U1028" s="4"/>
      <c r="V1028" s="4"/>
    </row>
    <row r="1029" spans="7:22">
      <c r="G1029" s="4"/>
      <c r="H1029" s="4"/>
      <c r="J1029" s="4"/>
      <c r="K1029" s="4"/>
      <c r="L1029" s="4"/>
      <c r="M1029" s="4"/>
      <c r="N1029" s="4"/>
      <c r="O1029" s="4"/>
      <c r="P1029" s="4"/>
      <c r="Q1029" s="4"/>
      <c r="R1029" s="4"/>
      <c r="S1029" s="4"/>
      <c r="T1029" s="4"/>
      <c r="U1029" s="4"/>
      <c r="V1029" s="4"/>
    </row>
    <row r="1030" spans="7:22">
      <c r="G1030" s="4"/>
      <c r="H1030" s="4"/>
      <c r="J1030" s="4"/>
      <c r="K1030" s="4"/>
      <c r="L1030" s="4"/>
      <c r="M1030" s="4"/>
      <c r="N1030" s="4"/>
      <c r="O1030" s="4"/>
      <c r="P1030" s="4"/>
      <c r="Q1030" s="4"/>
      <c r="R1030" s="4"/>
      <c r="S1030" s="4"/>
      <c r="T1030" s="4"/>
      <c r="U1030" s="4"/>
      <c r="V1030" s="4"/>
    </row>
    <row r="1031" spans="7:22">
      <c r="G1031" s="4"/>
      <c r="H1031" s="4"/>
      <c r="J1031" s="4"/>
      <c r="K1031" s="4"/>
      <c r="L1031" s="4"/>
      <c r="M1031" s="4"/>
      <c r="N1031" s="4"/>
      <c r="O1031" s="4"/>
      <c r="P1031" s="4"/>
      <c r="Q1031" s="4"/>
      <c r="R1031" s="4"/>
      <c r="S1031" s="4"/>
      <c r="T1031" s="4"/>
      <c r="U1031" s="4"/>
      <c r="V1031" s="4"/>
    </row>
    <row r="1032" spans="7:22">
      <c r="G1032" s="4"/>
      <c r="H1032" s="4"/>
      <c r="J1032" s="4"/>
      <c r="K1032" s="4"/>
      <c r="L1032" s="4"/>
      <c r="M1032" s="4"/>
      <c r="N1032" s="4"/>
      <c r="O1032" s="4"/>
      <c r="P1032" s="4"/>
      <c r="Q1032" s="4"/>
      <c r="R1032" s="4"/>
      <c r="S1032" s="4"/>
      <c r="T1032" s="4"/>
      <c r="U1032" s="4"/>
      <c r="V1032" s="4"/>
    </row>
    <row r="1033" spans="7:22">
      <c r="G1033" s="4"/>
      <c r="H1033" s="4"/>
      <c r="J1033" s="4"/>
      <c r="K1033" s="4"/>
      <c r="L1033" s="4"/>
      <c r="M1033" s="4"/>
      <c r="N1033" s="4"/>
      <c r="O1033" s="4"/>
      <c r="P1033" s="4"/>
      <c r="Q1033" s="4"/>
      <c r="R1033" s="4"/>
      <c r="S1033" s="4"/>
      <c r="T1033" s="4"/>
      <c r="U1033" s="4"/>
      <c r="V1033" s="4"/>
    </row>
    <row r="1034" spans="7:22">
      <c r="G1034" s="4"/>
      <c r="H1034" s="4"/>
      <c r="J1034" s="4"/>
      <c r="K1034" s="4"/>
      <c r="L1034" s="4"/>
      <c r="M1034" s="4"/>
      <c r="N1034" s="4"/>
      <c r="O1034" s="4"/>
      <c r="P1034" s="4"/>
      <c r="Q1034" s="4"/>
      <c r="R1034" s="4"/>
      <c r="S1034" s="4"/>
      <c r="T1034" s="4"/>
      <c r="U1034" s="4"/>
      <c r="V1034" s="4"/>
    </row>
    <row r="1035" spans="7:22">
      <c r="G1035" s="4"/>
      <c r="H1035" s="4"/>
      <c r="J1035" s="4"/>
      <c r="K1035" s="4"/>
      <c r="L1035" s="4"/>
      <c r="M1035" s="4"/>
      <c r="N1035" s="4"/>
      <c r="O1035" s="4"/>
      <c r="P1035" s="4"/>
      <c r="Q1035" s="4"/>
      <c r="R1035" s="4"/>
      <c r="S1035" s="4"/>
      <c r="T1035" s="4"/>
      <c r="U1035" s="4"/>
      <c r="V1035" s="4"/>
    </row>
    <row r="1036" spans="7:22">
      <c r="G1036" s="4"/>
      <c r="H1036" s="4"/>
      <c r="J1036" s="4"/>
      <c r="K1036" s="4"/>
      <c r="L1036" s="4"/>
      <c r="M1036" s="4"/>
      <c r="N1036" s="4"/>
      <c r="O1036" s="4"/>
      <c r="P1036" s="4"/>
      <c r="Q1036" s="4"/>
      <c r="R1036" s="4"/>
      <c r="S1036" s="4"/>
      <c r="T1036" s="4"/>
      <c r="U1036" s="4"/>
      <c r="V1036" s="4"/>
    </row>
    <row r="1037" spans="7:22">
      <c r="G1037" s="4"/>
      <c r="H1037" s="4"/>
      <c r="J1037" s="4"/>
      <c r="K1037" s="4"/>
      <c r="L1037" s="4"/>
      <c r="M1037" s="4"/>
      <c r="N1037" s="4"/>
      <c r="O1037" s="4"/>
      <c r="P1037" s="4"/>
      <c r="Q1037" s="4"/>
      <c r="R1037" s="4"/>
      <c r="S1037" s="4"/>
      <c r="T1037" s="4"/>
      <c r="U1037" s="4"/>
      <c r="V1037" s="4"/>
    </row>
    <row r="1038" spans="7:22">
      <c r="G1038" s="4"/>
      <c r="H1038" s="4"/>
      <c r="J1038" s="4"/>
      <c r="K1038" s="4"/>
      <c r="L1038" s="4"/>
      <c r="M1038" s="4"/>
      <c r="N1038" s="4"/>
      <c r="O1038" s="4"/>
      <c r="P1038" s="4"/>
      <c r="Q1038" s="4"/>
      <c r="R1038" s="4"/>
      <c r="S1038" s="4"/>
      <c r="T1038" s="4"/>
      <c r="U1038" s="4"/>
      <c r="V1038" s="4"/>
    </row>
    <row r="1039" spans="7:22">
      <c r="G1039" s="4"/>
      <c r="H1039" s="4"/>
      <c r="J1039" s="4"/>
      <c r="K1039" s="4"/>
      <c r="L1039" s="4"/>
      <c r="M1039" s="4"/>
      <c r="N1039" s="4"/>
      <c r="O1039" s="4"/>
      <c r="P1039" s="4"/>
      <c r="Q1039" s="4"/>
      <c r="R1039" s="4"/>
      <c r="S1039" s="4"/>
      <c r="T1039" s="4"/>
      <c r="U1039" s="4"/>
      <c r="V1039" s="4"/>
    </row>
    <row r="1040" spans="7:22">
      <c r="G1040" s="4"/>
      <c r="H1040" s="4"/>
      <c r="J1040" s="4"/>
      <c r="K1040" s="4"/>
      <c r="L1040" s="4"/>
      <c r="M1040" s="4"/>
      <c r="N1040" s="4"/>
      <c r="O1040" s="4"/>
      <c r="P1040" s="4"/>
      <c r="Q1040" s="4"/>
      <c r="R1040" s="4"/>
      <c r="S1040" s="4"/>
      <c r="T1040" s="4"/>
      <c r="U1040" s="4"/>
      <c r="V1040" s="4"/>
    </row>
    <row r="1041" spans="7:22">
      <c r="G1041" s="4"/>
      <c r="H1041" s="4"/>
      <c r="J1041" s="4"/>
      <c r="K1041" s="4"/>
      <c r="L1041" s="4"/>
      <c r="M1041" s="4"/>
      <c r="N1041" s="4"/>
      <c r="O1041" s="4"/>
      <c r="P1041" s="4"/>
      <c r="Q1041" s="4"/>
      <c r="R1041" s="4"/>
      <c r="S1041" s="4"/>
      <c r="T1041" s="4"/>
      <c r="U1041" s="4"/>
      <c r="V1041" s="4"/>
    </row>
    <row r="1042" spans="7:22">
      <c r="G1042" s="4"/>
      <c r="H1042" s="4"/>
      <c r="J1042" s="4"/>
      <c r="K1042" s="4"/>
      <c r="L1042" s="4"/>
      <c r="M1042" s="4"/>
      <c r="N1042" s="4"/>
      <c r="O1042" s="4"/>
      <c r="P1042" s="4"/>
      <c r="Q1042" s="4"/>
      <c r="R1042" s="4"/>
      <c r="S1042" s="4"/>
      <c r="T1042" s="4"/>
      <c r="U1042" s="4"/>
      <c r="V1042" s="4"/>
    </row>
    <row r="1043" spans="7:22">
      <c r="G1043" s="4"/>
      <c r="H1043" s="4"/>
      <c r="J1043" s="4"/>
      <c r="K1043" s="4"/>
      <c r="L1043" s="4"/>
      <c r="M1043" s="4"/>
      <c r="N1043" s="4"/>
      <c r="O1043" s="4"/>
      <c r="P1043" s="4"/>
      <c r="Q1043" s="4"/>
      <c r="R1043" s="4"/>
      <c r="S1043" s="4"/>
      <c r="T1043" s="4"/>
      <c r="U1043" s="4"/>
      <c r="V1043" s="4"/>
    </row>
    <row r="1044" spans="7:22">
      <c r="G1044" s="4"/>
      <c r="H1044" s="4"/>
      <c r="J1044" s="4"/>
      <c r="K1044" s="4"/>
      <c r="L1044" s="4"/>
      <c r="M1044" s="4"/>
      <c r="N1044" s="4"/>
      <c r="O1044" s="4"/>
      <c r="P1044" s="4"/>
      <c r="Q1044" s="4"/>
      <c r="R1044" s="4"/>
      <c r="S1044" s="4"/>
      <c r="T1044" s="4"/>
      <c r="U1044" s="4"/>
      <c r="V1044" s="4"/>
    </row>
    <row r="1045" spans="7:22">
      <c r="G1045" s="4"/>
      <c r="H1045" s="4"/>
      <c r="J1045" s="4"/>
      <c r="K1045" s="4"/>
      <c r="L1045" s="4"/>
      <c r="M1045" s="4"/>
      <c r="N1045" s="4"/>
      <c r="O1045" s="4"/>
      <c r="P1045" s="4"/>
      <c r="Q1045" s="4"/>
      <c r="R1045" s="4"/>
      <c r="S1045" s="4"/>
      <c r="T1045" s="4"/>
      <c r="U1045" s="4"/>
      <c r="V1045" s="4"/>
    </row>
    <row r="1046" spans="7:22">
      <c r="G1046" s="4"/>
      <c r="H1046" s="4"/>
      <c r="J1046" s="4"/>
      <c r="K1046" s="4"/>
      <c r="L1046" s="4"/>
      <c r="M1046" s="4"/>
      <c r="N1046" s="4"/>
      <c r="O1046" s="4"/>
      <c r="P1046" s="4"/>
      <c r="Q1046" s="4"/>
      <c r="R1046" s="4"/>
      <c r="S1046" s="4"/>
      <c r="T1046" s="4"/>
      <c r="U1046" s="4"/>
      <c r="V1046" s="4"/>
    </row>
    <row r="1047" spans="7:22">
      <c r="G1047" s="4"/>
      <c r="H1047" s="4"/>
      <c r="J1047" s="4"/>
      <c r="K1047" s="4"/>
      <c r="L1047" s="4"/>
      <c r="M1047" s="4"/>
      <c r="N1047" s="4"/>
      <c r="O1047" s="4"/>
      <c r="P1047" s="4"/>
      <c r="Q1047" s="4"/>
      <c r="R1047" s="4"/>
      <c r="S1047" s="4"/>
      <c r="T1047" s="4"/>
      <c r="U1047" s="4"/>
      <c r="V1047" s="4"/>
    </row>
    <row r="1048" spans="7:22">
      <c r="G1048" s="4"/>
      <c r="H1048" s="4"/>
      <c r="J1048" s="4"/>
      <c r="K1048" s="4"/>
      <c r="L1048" s="4"/>
      <c r="M1048" s="4"/>
      <c r="N1048" s="4"/>
      <c r="O1048" s="4"/>
      <c r="P1048" s="4"/>
      <c r="Q1048" s="4"/>
      <c r="R1048" s="4"/>
      <c r="S1048" s="4"/>
      <c r="T1048" s="4"/>
      <c r="U1048" s="4"/>
      <c r="V1048" s="4"/>
    </row>
    <row r="1049" spans="7:22">
      <c r="G1049" s="4"/>
      <c r="H1049" s="4"/>
      <c r="J1049" s="4"/>
      <c r="K1049" s="4"/>
      <c r="L1049" s="4"/>
      <c r="M1049" s="4"/>
      <c r="N1049" s="4"/>
      <c r="O1049" s="4"/>
      <c r="P1049" s="4"/>
      <c r="Q1049" s="4"/>
      <c r="R1049" s="4"/>
      <c r="S1049" s="4"/>
      <c r="T1049" s="4"/>
      <c r="U1049" s="4"/>
      <c r="V1049" s="4"/>
    </row>
    <row r="1050" spans="7:22">
      <c r="G1050" s="4"/>
      <c r="H1050" s="4"/>
      <c r="J1050" s="4"/>
      <c r="K1050" s="4"/>
      <c r="L1050" s="4"/>
      <c r="M1050" s="4"/>
      <c r="N1050" s="4"/>
      <c r="O1050" s="4"/>
      <c r="P1050" s="4"/>
      <c r="Q1050" s="4"/>
      <c r="R1050" s="4"/>
      <c r="S1050" s="4"/>
      <c r="T1050" s="4"/>
      <c r="U1050" s="4"/>
      <c r="V1050" s="4"/>
    </row>
    <row r="1051" spans="7:22">
      <c r="G1051" s="4"/>
      <c r="H1051" s="4"/>
      <c r="J1051" s="4"/>
      <c r="K1051" s="4"/>
      <c r="L1051" s="4"/>
      <c r="M1051" s="4"/>
      <c r="N1051" s="4"/>
      <c r="O1051" s="4"/>
      <c r="P1051" s="4"/>
      <c r="Q1051" s="4"/>
      <c r="R1051" s="4"/>
      <c r="S1051" s="4"/>
      <c r="T1051" s="4"/>
      <c r="U1051" s="4"/>
      <c r="V1051" s="4"/>
    </row>
    <row r="1052" spans="7:22">
      <c r="G1052" s="4"/>
      <c r="H1052" s="4"/>
      <c r="J1052" s="4"/>
      <c r="K1052" s="4"/>
      <c r="L1052" s="4"/>
      <c r="M1052" s="4"/>
      <c r="N1052" s="4"/>
      <c r="O1052" s="4"/>
      <c r="P1052" s="4"/>
      <c r="Q1052" s="4"/>
      <c r="R1052" s="4"/>
      <c r="S1052" s="4"/>
      <c r="T1052" s="4"/>
      <c r="U1052" s="4"/>
      <c r="V1052" s="4"/>
    </row>
    <row r="1053" spans="7:22">
      <c r="G1053" s="4"/>
      <c r="H1053" s="4"/>
      <c r="J1053" s="4"/>
      <c r="K1053" s="4"/>
      <c r="L1053" s="4"/>
      <c r="M1053" s="4"/>
      <c r="N1053" s="4"/>
      <c r="O1053" s="4"/>
      <c r="P1053" s="4"/>
      <c r="Q1053" s="4"/>
      <c r="R1053" s="4"/>
      <c r="S1053" s="4"/>
      <c r="T1053" s="4"/>
      <c r="U1053" s="4"/>
      <c r="V1053" s="4"/>
    </row>
    <row r="1054" spans="7:22">
      <c r="G1054" s="4"/>
      <c r="H1054" s="4"/>
      <c r="J1054" s="4"/>
      <c r="K1054" s="4"/>
      <c r="L1054" s="4"/>
      <c r="M1054" s="4"/>
      <c r="N1054" s="4"/>
      <c r="O1054" s="4"/>
      <c r="P1054" s="4"/>
      <c r="Q1054" s="4"/>
      <c r="R1054" s="4"/>
      <c r="S1054" s="4"/>
      <c r="T1054" s="4"/>
      <c r="U1054" s="4"/>
      <c r="V1054" s="4"/>
    </row>
    <row r="1055" spans="7:22">
      <c r="G1055" s="4"/>
      <c r="H1055" s="4"/>
      <c r="J1055" s="4"/>
      <c r="K1055" s="4"/>
      <c r="L1055" s="4"/>
      <c r="M1055" s="4"/>
      <c r="N1055" s="4"/>
      <c r="O1055" s="4"/>
      <c r="P1055" s="4"/>
      <c r="Q1055" s="4"/>
      <c r="R1055" s="4"/>
      <c r="S1055" s="4"/>
      <c r="T1055" s="4"/>
      <c r="U1055" s="4"/>
      <c r="V1055" s="4"/>
    </row>
    <row r="1056" spans="7:22">
      <c r="G1056" s="4"/>
      <c r="H1056" s="4"/>
      <c r="J1056" s="4"/>
      <c r="K1056" s="4"/>
      <c r="L1056" s="4"/>
      <c r="M1056" s="4"/>
      <c r="N1056" s="4"/>
      <c r="O1056" s="4"/>
      <c r="P1056" s="4"/>
      <c r="Q1056" s="4"/>
      <c r="R1056" s="4"/>
      <c r="S1056" s="4"/>
      <c r="T1056" s="4"/>
      <c r="U1056" s="4"/>
      <c r="V1056" s="4"/>
    </row>
    <row r="1057" spans="7:22">
      <c r="G1057" s="4"/>
      <c r="H1057" s="4"/>
      <c r="J1057" s="4"/>
      <c r="K1057" s="4"/>
      <c r="L1057" s="4"/>
      <c r="M1057" s="4"/>
      <c r="N1057" s="4"/>
      <c r="O1057" s="4"/>
      <c r="P1057" s="4"/>
      <c r="Q1057" s="4"/>
      <c r="R1057" s="4"/>
      <c r="S1057" s="4"/>
      <c r="T1057" s="4"/>
      <c r="U1057" s="4"/>
      <c r="V1057" s="4"/>
    </row>
    <row r="1058" spans="7:22">
      <c r="G1058" s="4"/>
      <c r="H1058" s="4"/>
      <c r="J1058" s="4"/>
      <c r="K1058" s="4"/>
      <c r="L1058" s="4"/>
      <c r="M1058" s="4"/>
      <c r="N1058" s="4"/>
      <c r="O1058" s="4"/>
      <c r="P1058" s="4"/>
      <c r="Q1058" s="4"/>
      <c r="R1058" s="4"/>
      <c r="S1058" s="4"/>
      <c r="T1058" s="4"/>
      <c r="U1058" s="4"/>
      <c r="V1058" s="4"/>
    </row>
    <row r="1059" spans="7:22">
      <c r="G1059" s="4"/>
      <c r="H1059" s="4"/>
      <c r="J1059" s="4"/>
      <c r="K1059" s="4"/>
      <c r="L1059" s="4"/>
      <c r="M1059" s="4"/>
      <c r="N1059" s="4"/>
      <c r="O1059" s="4"/>
      <c r="P1059" s="4"/>
      <c r="Q1059" s="4"/>
      <c r="R1059" s="4"/>
      <c r="S1059" s="4"/>
      <c r="T1059" s="4"/>
      <c r="U1059" s="4"/>
      <c r="V1059" s="4"/>
    </row>
    <row r="1060" spans="7:22">
      <c r="G1060" s="4"/>
      <c r="H1060" s="4"/>
      <c r="J1060" s="4"/>
      <c r="K1060" s="4"/>
      <c r="L1060" s="4"/>
      <c r="M1060" s="4"/>
      <c r="N1060" s="4"/>
      <c r="O1060" s="4"/>
      <c r="P1060" s="4"/>
      <c r="Q1060" s="4"/>
      <c r="R1060" s="4"/>
      <c r="S1060" s="4"/>
      <c r="T1060" s="4"/>
      <c r="U1060" s="4"/>
      <c r="V1060" s="4"/>
    </row>
    <row r="1061" spans="7:22">
      <c r="G1061" s="4"/>
      <c r="H1061" s="4"/>
      <c r="J1061" s="4"/>
      <c r="K1061" s="4"/>
      <c r="L1061" s="4"/>
      <c r="M1061" s="4"/>
      <c r="N1061" s="4"/>
      <c r="O1061" s="4"/>
      <c r="P1061" s="4"/>
      <c r="Q1061" s="4"/>
      <c r="R1061" s="4"/>
      <c r="S1061" s="4"/>
      <c r="T1061" s="4"/>
      <c r="U1061" s="4"/>
      <c r="V1061" s="4"/>
    </row>
    <row r="1062" spans="7:22">
      <c r="G1062" s="4"/>
      <c r="H1062" s="4"/>
      <c r="J1062" s="4"/>
      <c r="K1062" s="4"/>
      <c r="L1062" s="4"/>
      <c r="M1062" s="4"/>
      <c r="N1062" s="4"/>
      <c r="O1062" s="4"/>
      <c r="P1062" s="4"/>
      <c r="Q1062" s="4"/>
      <c r="R1062" s="4"/>
      <c r="S1062" s="4"/>
      <c r="T1062" s="4"/>
      <c r="U1062" s="4"/>
      <c r="V1062" s="4"/>
    </row>
    <row r="1063" spans="7:22">
      <c r="G1063" s="4"/>
      <c r="H1063" s="4"/>
      <c r="J1063" s="4"/>
      <c r="K1063" s="4"/>
      <c r="L1063" s="4"/>
      <c r="M1063" s="4"/>
      <c r="N1063" s="4"/>
      <c r="O1063" s="4"/>
      <c r="P1063" s="4"/>
      <c r="Q1063" s="4"/>
      <c r="R1063" s="4"/>
      <c r="S1063" s="4"/>
      <c r="T1063" s="4"/>
      <c r="U1063" s="4"/>
      <c r="V1063" s="4"/>
    </row>
    <row r="1064" spans="7:22">
      <c r="G1064" s="4"/>
      <c r="H1064" s="4"/>
      <c r="J1064" s="4"/>
      <c r="K1064" s="4"/>
      <c r="L1064" s="4"/>
      <c r="M1064" s="4"/>
      <c r="N1064" s="4"/>
      <c r="O1064" s="4"/>
      <c r="P1064" s="4"/>
      <c r="Q1064" s="4"/>
      <c r="R1064" s="4"/>
      <c r="S1064" s="4"/>
      <c r="T1064" s="4"/>
      <c r="U1064" s="4"/>
      <c r="V1064" s="4"/>
    </row>
    <row r="1065" spans="7:22">
      <c r="G1065" s="4"/>
      <c r="H1065" s="4"/>
      <c r="J1065" s="4"/>
      <c r="K1065" s="4"/>
      <c r="L1065" s="4"/>
      <c r="M1065" s="4"/>
      <c r="N1065" s="4"/>
      <c r="O1065" s="4"/>
      <c r="P1065" s="4"/>
      <c r="Q1065" s="4"/>
      <c r="R1065" s="4"/>
      <c r="S1065" s="4"/>
      <c r="T1065" s="4"/>
      <c r="U1065" s="4"/>
      <c r="V1065" s="4"/>
    </row>
    <row r="1066" spans="7:22">
      <c r="G1066" s="4"/>
      <c r="H1066" s="4"/>
      <c r="J1066" s="4"/>
      <c r="K1066" s="4"/>
      <c r="L1066" s="4"/>
      <c r="M1066" s="4"/>
      <c r="N1066" s="4"/>
      <c r="O1066" s="4"/>
      <c r="P1066" s="4"/>
      <c r="Q1066" s="4"/>
      <c r="R1066" s="4"/>
      <c r="S1066" s="4"/>
      <c r="T1066" s="4"/>
      <c r="U1066" s="4"/>
      <c r="V1066" s="4"/>
    </row>
    <row r="1067" spans="7:22">
      <c r="G1067" s="4"/>
      <c r="H1067" s="4"/>
      <c r="J1067" s="4"/>
      <c r="K1067" s="4"/>
      <c r="L1067" s="4"/>
      <c r="M1067" s="4"/>
      <c r="N1067" s="4"/>
      <c r="O1067" s="4"/>
      <c r="P1067" s="4"/>
      <c r="Q1067" s="4"/>
      <c r="R1067" s="4"/>
      <c r="S1067" s="4"/>
      <c r="T1067" s="4"/>
      <c r="U1067" s="4"/>
      <c r="V1067" s="4"/>
    </row>
    <row r="1068" spans="7:22">
      <c r="G1068" s="4"/>
      <c r="H1068" s="4"/>
      <c r="J1068" s="4"/>
      <c r="K1068" s="4"/>
      <c r="L1068" s="4"/>
      <c r="M1068" s="4"/>
      <c r="N1068" s="4"/>
      <c r="O1068" s="4"/>
      <c r="P1068" s="4"/>
      <c r="Q1068" s="4"/>
      <c r="R1068" s="4"/>
      <c r="S1068" s="4"/>
      <c r="T1068" s="4"/>
      <c r="U1068" s="4"/>
      <c r="V1068" s="4"/>
    </row>
    <row r="1069" spans="7:22">
      <c r="G1069" s="4"/>
      <c r="H1069" s="4"/>
      <c r="J1069" s="4"/>
      <c r="K1069" s="4"/>
      <c r="L1069" s="4"/>
      <c r="M1069" s="4"/>
      <c r="N1069" s="4"/>
      <c r="O1069" s="4"/>
      <c r="P1069" s="4"/>
      <c r="Q1069" s="4"/>
      <c r="R1069" s="4"/>
      <c r="S1069" s="4"/>
      <c r="T1069" s="4"/>
      <c r="U1069" s="4"/>
      <c r="V1069" s="4"/>
    </row>
    <row r="1070" spans="7:22">
      <c r="G1070" s="4"/>
      <c r="H1070" s="4"/>
      <c r="J1070" s="4"/>
      <c r="K1070" s="4"/>
      <c r="L1070" s="4"/>
      <c r="M1070" s="4"/>
      <c r="N1070" s="4"/>
      <c r="O1070" s="4"/>
      <c r="P1070" s="4"/>
      <c r="Q1070" s="4"/>
      <c r="R1070" s="4"/>
      <c r="S1070" s="4"/>
      <c r="T1070" s="4"/>
      <c r="U1070" s="4"/>
      <c r="V1070" s="4"/>
    </row>
    <row r="1071" spans="7:22">
      <c r="G1071" s="4"/>
      <c r="H1071" s="4"/>
      <c r="J1071" s="4"/>
      <c r="K1071" s="4"/>
      <c r="L1071" s="4"/>
      <c r="M1071" s="4"/>
      <c r="N1071" s="4"/>
      <c r="O1071" s="4"/>
      <c r="P1071" s="4"/>
      <c r="Q1071" s="4"/>
      <c r="R1071" s="4"/>
      <c r="S1071" s="4"/>
      <c r="T1071" s="4"/>
      <c r="U1071" s="4"/>
      <c r="V1071" s="4"/>
    </row>
    <row r="1072" spans="7:22">
      <c r="G1072" s="4"/>
      <c r="H1072" s="4"/>
      <c r="J1072" s="4"/>
      <c r="K1072" s="4"/>
      <c r="L1072" s="4"/>
      <c r="M1072" s="4"/>
      <c r="N1072" s="4"/>
      <c r="O1072" s="4"/>
      <c r="P1072" s="4"/>
      <c r="Q1072" s="4"/>
      <c r="R1072" s="4"/>
      <c r="S1072" s="4"/>
      <c r="T1072" s="4"/>
      <c r="U1072" s="4"/>
      <c r="V1072" s="4"/>
    </row>
    <row r="1073" spans="7:22">
      <c r="G1073" s="4"/>
      <c r="H1073" s="4"/>
      <c r="J1073" s="4"/>
      <c r="K1073" s="4"/>
      <c r="L1073" s="4"/>
      <c r="M1073" s="4"/>
      <c r="N1073" s="4"/>
      <c r="O1073" s="4"/>
      <c r="P1073" s="4"/>
      <c r="Q1073" s="4"/>
      <c r="R1073" s="4"/>
      <c r="S1073" s="4"/>
      <c r="T1073" s="4"/>
      <c r="U1073" s="4"/>
      <c r="V1073" s="4"/>
    </row>
    <row r="1074" spans="7:22">
      <c r="G1074" s="4"/>
      <c r="H1074" s="4"/>
      <c r="J1074" s="4"/>
      <c r="K1074" s="4"/>
      <c r="L1074" s="4"/>
      <c r="M1074" s="4"/>
      <c r="N1074" s="4"/>
      <c r="O1074" s="4"/>
      <c r="P1074" s="4"/>
      <c r="Q1074" s="4"/>
      <c r="R1074" s="4"/>
      <c r="S1074" s="4"/>
      <c r="T1074" s="4"/>
      <c r="U1074" s="4"/>
      <c r="V1074" s="4"/>
    </row>
    <row r="1075" spans="7:22">
      <c r="G1075" s="4"/>
      <c r="H1075" s="4"/>
      <c r="J1075" s="4"/>
      <c r="K1075" s="4"/>
      <c r="L1075" s="4"/>
      <c r="M1075" s="4"/>
      <c r="N1075" s="4"/>
      <c r="O1075" s="4"/>
      <c r="P1075" s="4"/>
      <c r="Q1075" s="4"/>
      <c r="R1075" s="4"/>
      <c r="S1075" s="4"/>
      <c r="T1075" s="4"/>
      <c r="U1075" s="4"/>
      <c r="V1075" s="4"/>
    </row>
    <row r="1076" spans="7:22">
      <c r="G1076" s="4"/>
      <c r="H1076" s="4"/>
      <c r="J1076" s="4"/>
      <c r="K1076" s="4"/>
      <c r="L1076" s="4"/>
      <c r="M1076" s="4"/>
      <c r="N1076" s="4"/>
      <c r="O1076" s="4"/>
      <c r="P1076" s="4"/>
      <c r="Q1076" s="4"/>
      <c r="R1076" s="4"/>
      <c r="S1076" s="4"/>
      <c r="T1076" s="4"/>
      <c r="U1076" s="4"/>
      <c r="V1076" s="4"/>
    </row>
    <row r="1077" spans="7:22">
      <c r="G1077" s="4"/>
      <c r="H1077" s="4"/>
      <c r="J1077" s="4"/>
      <c r="K1077" s="4"/>
      <c r="L1077" s="4"/>
      <c r="M1077" s="4"/>
      <c r="N1077" s="4"/>
      <c r="O1077" s="4"/>
      <c r="P1077" s="4"/>
      <c r="Q1077" s="4"/>
      <c r="R1077" s="4"/>
      <c r="S1077" s="4"/>
      <c r="T1077" s="4"/>
      <c r="U1077" s="4"/>
      <c r="V1077" s="4"/>
    </row>
    <row r="1078" spans="7:22">
      <c r="G1078" s="4"/>
      <c r="H1078" s="4"/>
      <c r="J1078" s="4"/>
      <c r="K1078" s="4"/>
      <c r="L1078" s="4"/>
      <c r="M1078" s="4"/>
      <c r="N1078" s="4"/>
      <c r="O1078" s="4"/>
      <c r="P1078" s="4"/>
      <c r="Q1078" s="4"/>
      <c r="R1078" s="4"/>
      <c r="S1078" s="4"/>
      <c r="T1078" s="4"/>
      <c r="U1078" s="4"/>
      <c r="V1078" s="4"/>
    </row>
    <row r="1079" spans="7:22">
      <c r="G1079" s="4"/>
      <c r="H1079" s="4"/>
      <c r="J1079" s="4"/>
      <c r="K1079" s="4"/>
      <c r="L1079" s="4"/>
      <c r="M1079" s="4"/>
      <c r="N1079" s="4"/>
      <c r="O1079" s="4"/>
      <c r="P1079" s="4"/>
      <c r="Q1079" s="4"/>
      <c r="R1079" s="4"/>
      <c r="S1079" s="4"/>
      <c r="T1079" s="4"/>
      <c r="U1079" s="4"/>
      <c r="V1079" s="4"/>
    </row>
    <row r="1080" spans="7:22">
      <c r="G1080" s="4"/>
      <c r="H1080" s="4"/>
      <c r="J1080" s="4"/>
      <c r="K1080" s="4"/>
      <c r="L1080" s="4"/>
      <c r="M1080" s="4"/>
      <c r="N1080" s="4"/>
      <c r="O1080" s="4"/>
      <c r="P1080" s="4"/>
      <c r="Q1080" s="4"/>
      <c r="R1080" s="4"/>
      <c r="S1080" s="4"/>
      <c r="T1080" s="4"/>
      <c r="U1080" s="4"/>
      <c r="V1080" s="4"/>
    </row>
    <row r="1081" spans="7:22">
      <c r="G1081" s="4"/>
      <c r="H1081" s="4"/>
      <c r="J1081" s="4"/>
      <c r="K1081" s="4"/>
      <c r="L1081" s="4"/>
      <c r="M1081" s="4"/>
      <c r="N1081" s="4"/>
      <c r="O1081" s="4"/>
      <c r="P1081" s="4"/>
      <c r="Q1081" s="4"/>
      <c r="R1081" s="4"/>
      <c r="S1081" s="4"/>
      <c r="T1081" s="4"/>
      <c r="U1081" s="4"/>
      <c r="V1081" s="4"/>
    </row>
    <row r="1082" spans="7:22">
      <c r="G1082" s="4"/>
      <c r="H1082" s="4"/>
      <c r="J1082" s="4"/>
      <c r="K1082" s="4"/>
      <c r="L1082" s="4"/>
      <c r="M1082" s="4"/>
      <c r="N1082" s="4"/>
      <c r="O1082" s="4"/>
      <c r="P1082" s="4"/>
      <c r="Q1082" s="4"/>
      <c r="R1082" s="4"/>
      <c r="S1082" s="4"/>
      <c r="T1082" s="4"/>
      <c r="U1082" s="4"/>
      <c r="V1082" s="4"/>
    </row>
    <row r="1083" spans="7:22">
      <c r="G1083" s="4"/>
      <c r="H1083" s="4"/>
      <c r="J1083" s="4"/>
      <c r="K1083" s="4"/>
      <c r="L1083" s="4"/>
      <c r="M1083" s="4"/>
      <c r="N1083" s="4"/>
      <c r="O1083" s="4"/>
      <c r="P1083" s="4"/>
      <c r="Q1083" s="4"/>
      <c r="R1083" s="4"/>
      <c r="S1083" s="4"/>
      <c r="T1083" s="4"/>
      <c r="U1083" s="4"/>
      <c r="V1083" s="4"/>
    </row>
    <row r="1084" spans="7:22">
      <c r="G1084" s="4"/>
      <c r="H1084" s="4"/>
      <c r="J1084" s="4"/>
      <c r="K1084" s="4"/>
      <c r="L1084" s="4"/>
      <c r="M1084" s="4"/>
      <c r="N1084" s="4"/>
      <c r="O1084" s="4"/>
      <c r="P1084" s="4"/>
      <c r="Q1084" s="4"/>
      <c r="R1084" s="4"/>
      <c r="S1084" s="4"/>
      <c r="T1084" s="4"/>
      <c r="U1084" s="4"/>
      <c r="V1084" s="4"/>
    </row>
    <row r="1085" spans="7:22">
      <c r="G1085" s="4"/>
      <c r="H1085" s="4"/>
      <c r="J1085" s="4"/>
      <c r="K1085" s="4"/>
      <c r="L1085" s="4"/>
      <c r="M1085" s="4"/>
      <c r="N1085" s="4"/>
      <c r="O1085" s="4"/>
      <c r="P1085" s="4"/>
      <c r="Q1085" s="4"/>
      <c r="R1085" s="4"/>
      <c r="S1085" s="4"/>
      <c r="T1085" s="4"/>
      <c r="U1085" s="4"/>
      <c r="V1085" s="4"/>
    </row>
    <row r="1086" spans="7:22">
      <c r="G1086" s="4"/>
      <c r="H1086" s="4"/>
      <c r="J1086" s="4"/>
      <c r="K1086" s="4"/>
      <c r="L1086" s="4"/>
      <c r="M1086" s="4"/>
      <c r="N1086" s="4"/>
      <c r="O1086" s="4"/>
      <c r="P1086" s="4"/>
      <c r="Q1086" s="4"/>
      <c r="R1086" s="4"/>
      <c r="S1086" s="4"/>
      <c r="T1086" s="4"/>
      <c r="U1086" s="4"/>
      <c r="V1086" s="4"/>
    </row>
    <row r="1087" spans="7:22">
      <c r="G1087" s="4"/>
      <c r="H1087" s="4"/>
      <c r="J1087" s="4"/>
      <c r="K1087" s="4"/>
      <c r="L1087" s="4"/>
      <c r="M1087" s="4"/>
      <c r="N1087" s="4"/>
      <c r="O1087" s="4"/>
      <c r="P1087" s="4"/>
      <c r="Q1087" s="4"/>
      <c r="R1087" s="4"/>
      <c r="S1087" s="4"/>
      <c r="T1087" s="4"/>
      <c r="U1087" s="4"/>
      <c r="V1087" s="4"/>
    </row>
    <row r="1088" spans="7:22">
      <c r="G1088" s="4"/>
      <c r="H1088" s="4"/>
      <c r="J1088" s="4"/>
      <c r="K1088" s="4"/>
      <c r="L1088" s="4"/>
      <c r="M1088" s="4"/>
      <c r="N1088" s="4"/>
      <c r="O1088" s="4"/>
      <c r="P1088" s="4"/>
      <c r="Q1088" s="4"/>
      <c r="R1088" s="4"/>
      <c r="S1088" s="4"/>
      <c r="T1088" s="4"/>
      <c r="U1088" s="4"/>
      <c r="V1088" s="4"/>
    </row>
    <row r="1089" spans="7:22">
      <c r="G1089" s="4"/>
      <c r="H1089" s="4"/>
      <c r="J1089" s="4"/>
      <c r="K1089" s="4"/>
      <c r="L1089" s="4"/>
      <c r="M1089" s="4"/>
      <c r="N1089" s="4"/>
      <c r="O1089" s="4"/>
      <c r="P1089" s="4"/>
      <c r="Q1089" s="4"/>
      <c r="R1089" s="4"/>
      <c r="S1089" s="4"/>
      <c r="T1089" s="4"/>
      <c r="U1089" s="4"/>
      <c r="V1089" s="4"/>
    </row>
    <row r="1090" spans="7:22">
      <c r="G1090" s="4"/>
      <c r="H1090" s="4"/>
      <c r="J1090" s="4"/>
      <c r="K1090" s="4"/>
      <c r="L1090" s="4"/>
      <c r="M1090" s="4"/>
      <c r="N1090" s="4"/>
      <c r="O1090" s="4"/>
      <c r="P1090" s="4"/>
      <c r="Q1090" s="4"/>
      <c r="R1090" s="4"/>
      <c r="S1090" s="4"/>
      <c r="T1090" s="4"/>
      <c r="U1090" s="4"/>
      <c r="V1090" s="4"/>
    </row>
    <row r="1091" spans="7:22">
      <c r="G1091" s="4"/>
      <c r="H1091" s="4"/>
      <c r="J1091" s="4"/>
      <c r="K1091" s="4"/>
      <c r="L1091" s="4"/>
      <c r="M1091" s="4"/>
      <c r="N1091" s="4"/>
      <c r="O1091" s="4"/>
      <c r="P1091" s="4"/>
      <c r="Q1091" s="4"/>
      <c r="R1091" s="4"/>
      <c r="S1091" s="4"/>
      <c r="T1091" s="4"/>
      <c r="U1091" s="4"/>
      <c r="V1091" s="4"/>
    </row>
    <row r="1092" spans="7:22">
      <c r="G1092" s="4"/>
      <c r="H1092" s="4"/>
      <c r="J1092" s="4"/>
      <c r="K1092" s="4"/>
      <c r="L1092" s="4"/>
      <c r="M1092" s="4"/>
      <c r="N1092" s="4"/>
      <c r="O1092" s="4"/>
      <c r="P1092" s="4"/>
      <c r="Q1092" s="4"/>
      <c r="R1092" s="4"/>
      <c r="S1092" s="4"/>
      <c r="T1092" s="4"/>
      <c r="U1092" s="4"/>
      <c r="V1092" s="4"/>
    </row>
    <row r="1093" spans="7:22">
      <c r="G1093" s="4"/>
      <c r="H1093" s="4"/>
      <c r="J1093" s="4"/>
      <c r="K1093" s="4"/>
      <c r="L1093" s="4"/>
      <c r="M1093" s="4"/>
      <c r="N1093" s="4"/>
      <c r="O1093" s="4"/>
      <c r="P1093" s="4"/>
      <c r="Q1093" s="4"/>
      <c r="R1093" s="4"/>
      <c r="S1093" s="4"/>
      <c r="T1093" s="4"/>
      <c r="U1093" s="4"/>
      <c r="V1093" s="4"/>
    </row>
    <row r="1094" spans="7:22">
      <c r="G1094" s="4"/>
      <c r="H1094" s="4"/>
      <c r="J1094" s="4"/>
      <c r="K1094" s="4"/>
      <c r="L1094" s="4"/>
      <c r="M1094" s="4"/>
      <c r="N1094" s="4"/>
      <c r="O1094" s="4"/>
      <c r="P1094" s="4"/>
      <c r="Q1094" s="4"/>
      <c r="R1094" s="4"/>
      <c r="S1094" s="4"/>
      <c r="T1094" s="4"/>
      <c r="U1094" s="4"/>
      <c r="V1094" s="4"/>
    </row>
    <row r="1095" spans="7:22">
      <c r="G1095" s="4"/>
      <c r="H1095" s="4"/>
      <c r="J1095" s="4"/>
      <c r="K1095" s="4"/>
      <c r="L1095" s="4"/>
      <c r="M1095" s="4"/>
      <c r="N1095" s="4"/>
      <c r="O1095" s="4"/>
      <c r="P1095" s="4"/>
      <c r="Q1095" s="4"/>
      <c r="R1095" s="4"/>
      <c r="S1095" s="4"/>
      <c r="T1095" s="4"/>
      <c r="U1095" s="4"/>
      <c r="V1095" s="4"/>
    </row>
    <row r="1096" spans="7:22">
      <c r="G1096" s="4"/>
      <c r="H1096" s="4"/>
      <c r="J1096" s="4"/>
      <c r="K1096" s="4"/>
      <c r="L1096" s="4"/>
      <c r="M1096" s="4"/>
      <c r="N1096" s="4"/>
      <c r="O1096" s="4"/>
      <c r="P1096" s="4"/>
      <c r="Q1096" s="4"/>
      <c r="R1096" s="4"/>
      <c r="S1096" s="4"/>
      <c r="T1096" s="4"/>
      <c r="U1096" s="4"/>
      <c r="V1096" s="4"/>
    </row>
    <row r="1097" spans="7:22">
      <c r="G1097" s="4"/>
      <c r="H1097" s="4"/>
      <c r="J1097" s="4"/>
      <c r="K1097" s="4"/>
      <c r="L1097" s="4"/>
      <c r="M1097" s="4"/>
      <c r="N1097" s="4"/>
      <c r="O1097" s="4"/>
      <c r="P1097" s="4"/>
      <c r="Q1097" s="4"/>
      <c r="R1097" s="4"/>
      <c r="S1097" s="4"/>
      <c r="T1097" s="4"/>
      <c r="U1097" s="4"/>
      <c r="V1097" s="4"/>
    </row>
    <row r="1098" spans="7:22">
      <c r="G1098" s="4"/>
      <c r="H1098" s="4"/>
      <c r="J1098" s="4"/>
      <c r="K1098" s="4"/>
      <c r="L1098" s="4"/>
      <c r="M1098" s="4"/>
      <c r="N1098" s="4"/>
      <c r="O1098" s="4"/>
      <c r="P1098" s="4"/>
      <c r="Q1098" s="4"/>
      <c r="R1098" s="4"/>
      <c r="S1098" s="4"/>
      <c r="T1098" s="4"/>
      <c r="U1098" s="4"/>
      <c r="V1098" s="4"/>
    </row>
    <row r="1099" spans="7:22">
      <c r="G1099" s="4"/>
      <c r="H1099" s="4"/>
      <c r="J1099" s="4"/>
      <c r="K1099" s="4"/>
      <c r="L1099" s="4"/>
      <c r="M1099" s="4"/>
      <c r="N1099" s="4"/>
      <c r="O1099" s="4"/>
      <c r="P1099" s="4"/>
      <c r="Q1099" s="4"/>
      <c r="R1099" s="4"/>
      <c r="S1099" s="4"/>
      <c r="T1099" s="4"/>
      <c r="U1099" s="4"/>
      <c r="V1099" s="4"/>
    </row>
    <row r="1100" spans="7:22">
      <c r="G1100" s="4"/>
      <c r="H1100" s="4"/>
      <c r="J1100" s="4"/>
      <c r="K1100" s="4"/>
      <c r="L1100" s="4"/>
      <c r="M1100" s="4"/>
      <c r="N1100" s="4"/>
      <c r="O1100" s="4"/>
      <c r="P1100" s="4"/>
      <c r="Q1100" s="4"/>
      <c r="R1100" s="4"/>
      <c r="S1100" s="4"/>
      <c r="T1100" s="4"/>
      <c r="U1100" s="4"/>
      <c r="V1100" s="4"/>
    </row>
    <row r="1101" spans="7:22">
      <c r="G1101" s="4"/>
      <c r="H1101" s="4"/>
      <c r="J1101" s="4"/>
      <c r="K1101" s="4"/>
      <c r="L1101" s="4"/>
      <c r="M1101" s="4"/>
      <c r="N1101" s="4"/>
      <c r="O1101" s="4"/>
      <c r="P1101" s="4"/>
      <c r="Q1101" s="4"/>
      <c r="R1101" s="4"/>
      <c r="S1101" s="4"/>
      <c r="T1101" s="4"/>
      <c r="U1101" s="4"/>
      <c r="V1101" s="4"/>
    </row>
    <row r="1102" spans="7:22">
      <c r="G1102" s="4"/>
      <c r="H1102" s="4"/>
      <c r="J1102" s="4"/>
      <c r="K1102" s="4"/>
      <c r="L1102" s="4"/>
      <c r="M1102" s="4"/>
      <c r="N1102" s="4"/>
      <c r="O1102" s="4"/>
      <c r="P1102" s="4"/>
      <c r="Q1102" s="4"/>
      <c r="R1102" s="4"/>
      <c r="S1102" s="4"/>
      <c r="T1102" s="4"/>
      <c r="U1102" s="4"/>
      <c r="V1102" s="4"/>
    </row>
    <row r="1103" spans="7:22">
      <c r="G1103" s="4"/>
      <c r="H1103" s="4"/>
      <c r="J1103" s="4"/>
      <c r="K1103" s="4"/>
      <c r="L1103" s="4"/>
      <c r="M1103" s="4"/>
      <c r="N1103" s="4"/>
      <c r="O1103" s="4"/>
      <c r="P1103" s="4"/>
      <c r="Q1103" s="4"/>
      <c r="R1103" s="4"/>
      <c r="S1103" s="4"/>
      <c r="T1103" s="4"/>
      <c r="U1103" s="4"/>
      <c r="V1103" s="4"/>
    </row>
    <row r="1104" spans="7:22">
      <c r="G1104" s="4"/>
      <c r="H1104" s="4"/>
      <c r="J1104" s="4"/>
      <c r="K1104" s="4"/>
      <c r="L1104" s="4"/>
      <c r="M1104" s="4"/>
      <c r="N1104" s="4"/>
      <c r="O1104" s="4"/>
      <c r="P1104" s="4"/>
      <c r="Q1104" s="4"/>
      <c r="R1104" s="4"/>
      <c r="S1104" s="4"/>
      <c r="T1104" s="4"/>
      <c r="U1104" s="4"/>
      <c r="V1104" s="4"/>
    </row>
    <row r="1105" spans="7:22">
      <c r="G1105" s="4"/>
      <c r="H1105" s="4"/>
      <c r="J1105" s="4"/>
      <c r="K1105" s="4"/>
      <c r="L1105" s="4"/>
      <c r="M1105" s="4"/>
      <c r="N1105" s="4"/>
      <c r="O1105" s="4"/>
      <c r="P1105" s="4"/>
      <c r="Q1105" s="4"/>
      <c r="R1105" s="4"/>
      <c r="S1105" s="4"/>
      <c r="T1105" s="4"/>
      <c r="U1105" s="4"/>
      <c r="V1105" s="4"/>
    </row>
    <row r="1106" spans="7:22">
      <c r="G1106" s="4"/>
      <c r="H1106" s="4"/>
      <c r="J1106" s="4"/>
      <c r="K1106" s="4"/>
      <c r="L1106" s="4"/>
      <c r="M1106" s="4"/>
      <c r="N1106" s="4"/>
      <c r="O1106" s="4"/>
      <c r="P1106" s="4"/>
      <c r="Q1106" s="4"/>
      <c r="R1106" s="4"/>
      <c r="S1106" s="4"/>
      <c r="T1106" s="4"/>
      <c r="U1106" s="4"/>
      <c r="V1106" s="4"/>
    </row>
    <row r="1107" spans="7:22">
      <c r="G1107" s="4"/>
      <c r="H1107" s="4"/>
      <c r="J1107" s="4"/>
      <c r="K1107" s="4"/>
      <c r="L1107" s="4"/>
      <c r="M1107" s="4"/>
      <c r="N1107" s="4"/>
      <c r="O1107" s="4"/>
      <c r="P1107" s="4"/>
      <c r="Q1107" s="4"/>
      <c r="R1107" s="4"/>
      <c r="S1107" s="4"/>
      <c r="T1107" s="4"/>
      <c r="U1107" s="4"/>
      <c r="V1107" s="4"/>
    </row>
    <row r="1108" spans="7:22">
      <c r="G1108" s="4"/>
      <c r="H1108" s="4"/>
      <c r="J1108" s="4"/>
      <c r="K1108" s="4"/>
      <c r="L1108" s="4"/>
      <c r="M1108" s="4"/>
      <c r="N1108" s="4"/>
      <c r="O1108" s="4"/>
      <c r="P1108" s="4"/>
      <c r="Q1108" s="4"/>
      <c r="R1108" s="4"/>
      <c r="S1108" s="4"/>
      <c r="T1108" s="4"/>
      <c r="U1108" s="4"/>
      <c r="V1108" s="4"/>
    </row>
    <row r="1109" spans="7:22">
      <c r="G1109" s="4"/>
      <c r="H1109" s="4"/>
      <c r="J1109" s="4"/>
      <c r="K1109" s="4"/>
      <c r="L1109" s="4"/>
      <c r="M1109" s="4"/>
      <c r="N1109" s="4"/>
      <c r="O1109" s="4"/>
      <c r="P1109" s="4"/>
      <c r="Q1109" s="4"/>
      <c r="R1109" s="4"/>
      <c r="S1109" s="4"/>
      <c r="T1109" s="4"/>
      <c r="U1109" s="4"/>
      <c r="V1109" s="4"/>
    </row>
    <row r="1110" spans="7:22">
      <c r="G1110" s="4"/>
      <c r="H1110" s="4"/>
      <c r="J1110" s="4"/>
      <c r="K1110" s="4"/>
      <c r="L1110" s="4"/>
      <c r="M1110" s="4"/>
      <c r="N1110" s="4"/>
      <c r="O1110" s="4"/>
      <c r="P1110" s="4"/>
      <c r="Q1110" s="4"/>
      <c r="R1110" s="4"/>
      <c r="S1110" s="4"/>
      <c r="T1110" s="4"/>
      <c r="U1110" s="4"/>
      <c r="V1110" s="4"/>
    </row>
    <row r="1111" spans="7:22">
      <c r="G1111" s="4"/>
      <c r="H1111" s="4"/>
      <c r="J1111" s="4"/>
      <c r="K1111" s="4"/>
      <c r="L1111" s="4"/>
      <c r="M1111" s="4"/>
      <c r="N1111" s="4"/>
      <c r="O1111" s="4"/>
      <c r="P1111" s="4"/>
      <c r="Q1111" s="4"/>
      <c r="R1111" s="4"/>
      <c r="S1111" s="4"/>
      <c r="T1111" s="4"/>
      <c r="U1111" s="4"/>
      <c r="V1111" s="4"/>
    </row>
    <row r="1112" spans="7:22">
      <c r="G1112" s="4"/>
      <c r="H1112" s="4"/>
      <c r="J1112" s="4"/>
      <c r="K1112" s="4"/>
      <c r="L1112" s="4"/>
      <c r="M1112" s="4"/>
      <c r="N1112" s="4"/>
      <c r="O1112" s="4"/>
      <c r="P1112" s="4"/>
      <c r="Q1112" s="4"/>
      <c r="R1112" s="4"/>
      <c r="S1112" s="4"/>
      <c r="T1112" s="4"/>
      <c r="U1112" s="4"/>
      <c r="V1112" s="4"/>
    </row>
    <row r="1113" spans="7:22">
      <c r="G1113" s="4"/>
      <c r="H1113" s="4"/>
      <c r="J1113" s="4"/>
      <c r="K1113" s="4"/>
      <c r="L1113" s="4"/>
      <c r="M1113" s="4"/>
      <c r="N1113" s="4"/>
      <c r="O1113" s="4"/>
      <c r="P1113" s="4"/>
      <c r="Q1113" s="4"/>
      <c r="R1113" s="4"/>
      <c r="S1113" s="4"/>
      <c r="T1113" s="4"/>
      <c r="U1113" s="4"/>
      <c r="V1113" s="4"/>
    </row>
    <row r="1114" spans="7:22">
      <c r="G1114" s="4"/>
      <c r="H1114" s="4"/>
      <c r="J1114" s="4"/>
      <c r="K1114" s="4"/>
      <c r="L1114" s="4"/>
      <c r="M1114" s="4"/>
      <c r="N1114" s="4"/>
      <c r="O1114" s="4"/>
      <c r="P1114" s="4"/>
      <c r="Q1114" s="4"/>
      <c r="R1114" s="4"/>
      <c r="S1114" s="4"/>
      <c r="T1114" s="4"/>
      <c r="U1114" s="4"/>
      <c r="V1114" s="4"/>
    </row>
    <row r="1115" spans="7:22">
      <c r="G1115" s="4"/>
      <c r="H1115" s="4"/>
      <c r="J1115" s="4"/>
      <c r="K1115" s="4"/>
      <c r="L1115" s="4"/>
      <c r="M1115" s="4"/>
      <c r="N1115" s="4"/>
      <c r="O1115" s="4"/>
      <c r="P1115" s="4"/>
      <c r="Q1115" s="4"/>
      <c r="R1115" s="4"/>
      <c r="S1115" s="4"/>
      <c r="T1115" s="4"/>
      <c r="U1115" s="4"/>
      <c r="V1115" s="4"/>
    </row>
    <row r="1116" spans="7:22">
      <c r="G1116" s="4"/>
      <c r="H1116" s="4"/>
      <c r="J1116" s="4"/>
      <c r="K1116" s="4"/>
      <c r="L1116" s="4"/>
      <c r="M1116" s="4"/>
      <c r="N1116" s="4"/>
      <c r="O1116" s="4"/>
      <c r="P1116" s="4"/>
      <c r="Q1116" s="4"/>
      <c r="R1116" s="4"/>
      <c r="S1116" s="4"/>
      <c r="T1116" s="4"/>
      <c r="U1116" s="4"/>
      <c r="V1116" s="4"/>
    </row>
    <row r="1117" spans="7:22">
      <c r="G1117" s="4"/>
      <c r="H1117" s="4"/>
      <c r="J1117" s="4"/>
      <c r="K1117" s="4"/>
      <c r="L1117" s="4"/>
      <c r="M1117" s="4"/>
      <c r="N1117" s="4"/>
      <c r="O1117" s="4"/>
      <c r="P1117" s="4"/>
      <c r="Q1117" s="4"/>
      <c r="R1117" s="4"/>
      <c r="S1117" s="4"/>
      <c r="T1117" s="4"/>
      <c r="U1117" s="4"/>
      <c r="V1117" s="4"/>
    </row>
    <row r="1118" spans="7:22">
      <c r="G1118" s="4"/>
      <c r="H1118" s="4"/>
      <c r="J1118" s="4"/>
      <c r="K1118" s="4"/>
      <c r="L1118" s="4"/>
      <c r="M1118" s="4"/>
      <c r="N1118" s="4"/>
      <c r="O1118" s="4"/>
      <c r="P1118" s="4"/>
      <c r="Q1118" s="4"/>
      <c r="R1118" s="4"/>
      <c r="S1118" s="4"/>
      <c r="T1118" s="4"/>
      <c r="U1118" s="4"/>
      <c r="V1118" s="4"/>
    </row>
    <row r="1119" spans="7:22">
      <c r="G1119" s="4"/>
      <c r="H1119" s="4"/>
      <c r="J1119" s="4"/>
      <c r="K1119" s="4"/>
      <c r="L1119" s="4"/>
      <c r="M1119" s="4"/>
      <c r="N1119" s="4"/>
      <c r="O1119" s="4"/>
      <c r="P1119" s="4"/>
      <c r="Q1119" s="4"/>
      <c r="R1119" s="4"/>
      <c r="S1119" s="4"/>
      <c r="T1119" s="4"/>
      <c r="U1119" s="4"/>
      <c r="V1119" s="4"/>
    </row>
    <row r="1120" spans="7:22">
      <c r="G1120" s="4"/>
      <c r="H1120" s="4"/>
      <c r="J1120" s="4"/>
      <c r="K1120" s="4"/>
      <c r="L1120" s="4"/>
      <c r="M1120" s="4"/>
      <c r="N1120" s="4"/>
      <c r="O1120" s="4"/>
      <c r="P1120" s="4"/>
      <c r="Q1120" s="4"/>
      <c r="R1120" s="4"/>
      <c r="S1120" s="4"/>
      <c r="T1120" s="4"/>
      <c r="U1120" s="4"/>
      <c r="V1120" s="4"/>
    </row>
    <row r="1121" spans="7:22">
      <c r="G1121" s="4"/>
      <c r="H1121" s="4"/>
      <c r="J1121" s="4"/>
      <c r="K1121" s="4"/>
      <c r="L1121" s="4"/>
      <c r="M1121" s="4"/>
      <c r="N1121" s="4"/>
      <c r="O1121" s="4"/>
      <c r="P1121" s="4"/>
      <c r="Q1121" s="4"/>
      <c r="R1121" s="4"/>
      <c r="S1121" s="4"/>
      <c r="T1121" s="4"/>
      <c r="U1121" s="4"/>
      <c r="V1121" s="4"/>
    </row>
    <row r="1122" spans="7:22">
      <c r="G1122" s="4"/>
      <c r="H1122" s="4"/>
      <c r="J1122" s="4"/>
      <c r="K1122" s="4"/>
      <c r="L1122" s="4"/>
      <c r="M1122" s="4"/>
      <c r="N1122" s="4"/>
      <c r="O1122" s="4"/>
      <c r="P1122" s="4"/>
      <c r="Q1122" s="4"/>
      <c r="R1122" s="4"/>
      <c r="S1122" s="4"/>
      <c r="T1122" s="4"/>
      <c r="U1122" s="4"/>
      <c r="V1122" s="4"/>
    </row>
    <row r="1123" spans="7:22">
      <c r="G1123" s="4"/>
      <c r="H1123" s="4"/>
      <c r="J1123" s="4"/>
      <c r="K1123" s="4"/>
      <c r="L1123" s="4"/>
      <c r="M1123" s="4"/>
      <c r="N1123" s="4"/>
      <c r="O1123" s="4"/>
      <c r="P1123" s="4"/>
      <c r="Q1123" s="4"/>
      <c r="R1123" s="4"/>
      <c r="S1123" s="4"/>
      <c r="T1123" s="4"/>
      <c r="U1123" s="4"/>
      <c r="V1123" s="4"/>
    </row>
    <row r="1124" spans="7:22">
      <c r="G1124" s="4"/>
      <c r="H1124" s="4"/>
      <c r="J1124" s="4"/>
      <c r="K1124" s="4"/>
      <c r="L1124" s="4"/>
      <c r="M1124" s="4"/>
      <c r="N1124" s="4"/>
      <c r="O1124" s="4"/>
      <c r="P1124" s="4"/>
      <c r="Q1124" s="4"/>
      <c r="R1124" s="4"/>
      <c r="S1124" s="4"/>
      <c r="T1124" s="4"/>
      <c r="U1124" s="4"/>
      <c r="V1124" s="4"/>
    </row>
    <row r="1125" spans="7:22">
      <c r="G1125" s="4"/>
      <c r="H1125" s="4"/>
      <c r="J1125" s="4"/>
      <c r="K1125" s="4"/>
      <c r="L1125" s="4"/>
      <c r="M1125" s="4"/>
      <c r="N1125" s="4"/>
      <c r="O1125" s="4"/>
      <c r="P1125" s="4"/>
      <c r="Q1125" s="4"/>
      <c r="R1125" s="4"/>
      <c r="S1125" s="4"/>
      <c r="T1125" s="4"/>
      <c r="U1125" s="4"/>
      <c r="V1125" s="4"/>
    </row>
    <row r="1126" spans="7:22">
      <c r="G1126" s="4"/>
      <c r="H1126" s="4"/>
      <c r="J1126" s="4"/>
      <c r="K1126" s="4"/>
      <c r="L1126" s="4"/>
      <c r="M1126" s="4"/>
      <c r="N1126" s="4"/>
      <c r="O1126" s="4"/>
      <c r="P1126" s="4"/>
      <c r="Q1126" s="4"/>
      <c r="R1126" s="4"/>
      <c r="S1126" s="4"/>
      <c r="T1126" s="4"/>
      <c r="U1126" s="4"/>
      <c r="V1126" s="4"/>
    </row>
    <row r="1127" spans="7:22">
      <c r="G1127" s="4"/>
      <c r="H1127" s="4"/>
      <c r="J1127" s="4"/>
      <c r="K1127" s="4"/>
      <c r="L1127" s="4"/>
      <c r="M1127" s="4"/>
      <c r="N1127" s="4"/>
      <c r="O1127" s="4"/>
      <c r="P1127" s="4"/>
      <c r="Q1127" s="4"/>
      <c r="R1127" s="4"/>
      <c r="S1127" s="4"/>
      <c r="T1127" s="4"/>
      <c r="U1127" s="4"/>
      <c r="V1127" s="4"/>
    </row>
    <row r="1128" spans="7:22">
      <c r="G1128" s="4"/>
      <c r="H1128" s="4"/>
      <c r="J1128" s="4"/>
      <c r="K1128" s="4"/>
      <c r="L1128" s="4"/>
      <c r="M1128" s="4"/>
      <c r="N1128" s="4"/>
      <c r="O1128" s="4"/>
      <c r="P1128" s="4"/>
      <c r="Q1128" s="4"/>
      <c r="R1128" s="4"/>
      <c r="S1128" s="4"/>
      <c r="T1128" s="4"/>
      <c r="U1128" s="4"/>
      <c r="V1128" s="4"/>
    </row>
    <row r="1129" spans="7:22">
      <c r="G1129" s="4"/>
      <c r="H1129" s="4"/>
      <c r="J1129" s="4"/>
      <c r="K1129" s="4"/>
      <c r="L1129" s="4"/>
      <c r="M1129" s="4"/>
      <c r="N1129" s="4"/>
      <c r="O1129" s="4"/>
      <c r="P1129" s="4"/>
      <c r="Q1129" s="4"/>
      <c r="R1129" s="4"/>
      <c r="S1129" s="4"/>
      <c r="T1129" s="4"/>
      <c r="U1129" s="4"/>
      <c r="V1129" s="4"/>
    </row>
    <row r="1130" spans="7:22">
      <c r="G1130" s="4"/>
      <c r="H1130" s="4"/>
      <c r="J1130" s="4"/>
      <c r="K1130" s="4"/>
      <c r="L1130" s="4"/>
      <c r="M1130" s="4"/>
      <c r="N1130" s="4"/>
      <c r="O1130" s="4"/>
      <c r="P1130" s="4"/>
      <c r="Q1130" s="4"/>
      <c r="R1130" s="4"/>
      <c r="S1130" s="4"/>
      <c r="T1130" s="4"/>
      <c r="U1130" s="4"/>
      <c r="V1130" s="4"/>
    </row>
    <row r="1131" spans="7:22">
      <c r="G1131" s="4"/>
      <c r="H1131" s="4"/>
      <c r="J1131" s="4"/>
      <c r="K1131" s="4"/>
      <c r="L1131" s="4"/>
      <c r="M1131" s="4"/>
      <c r="N1131" s="4"/>
      <c r="O1131" s="4"/>
      <c r="P1131" s="4"/>
      <c r="Q1131" s="4"/>
      <c r="R1131" s="4"/>
      <c r="S1131" s="4"/>
      <c r="T1131" s="4"/>
      <c r="U1131" s="4"/>
      <c r="V1131" s="4"/>
    </row>
    <row r="1132" spans="7:22">
      <c r="G1132" s="4"/>
      <c r="H1132" s="4"/>
      <c r="J1132" s="4"/>
      <c r="K1132" s="4"/>
      <c r="L1132" s="4"/>
      <c r="M1132" s="4"/>
      <c r="N1132" s="4"/>
      <c r="O1132" s="4"/>
      <c r="P1132" s="4"/>
      <c r="Q1132" s="4"/>
      <c r="R1132" s="4"/>
      <c r="S1132" s="4"/>
      <c r="T1132" s="4"/>
      <c r="U1132" s="4"/>
      <c r="V1132" s="4"/>
    </row>
    <row r="1133" spans="7:22">
      <c r="G1133" s="4"/>
      <c r="H1133" s="4"/>
      <c r="J1133" s="4"/>
      <c r="K1133" s="4"/>
      <c r="L1133" s="4"/>
      <c r="M1133" s="4"/>
      <c r="N1133" s="4"/>
      <c r="O1133" s="4"/>
      <c r="P1133" s="4"/>
      <c r="Q1133" s="4"/>
      <c r="R1133" s="4"/>
      <c r="S1133" s="4"/>
      <c r="T1133" s="4"/>
      <c r="U1133" s="4"/>
      <c r="V1133" s="4"/>
    </row>
    <row r="1134" spans="7:22">
      <c r="G1134" s="4"/>
      <c r="H1134" s="4"/>
      <c r="J1134" s="4"/>
      <c r="K1134" s="4"/>
      <c r="L1134" s="4"/>
      <c r="M1134" s="4"/>
      <c r="N1134" s="4"/>
      <c r="O1134" s="4"/>
      <c r="P1134" s="4"/>
      <c r="Q1134" s="4"/>
      <c r="R1134" s="4"/>
      <c r="S1134" s="4"/>
      <c r="T1134" s="4"/>
      <c r="U1134" s="4"/>
      <c r="V1134" s="4"/>
    </row>
    <row r="1135" spans="7:22">
      <c r="G1135" s="4"/>
      <c r="H1135" s="4"/>
      <c r="J1135" s="4"/>
      <c r="K1135" s="4"/>
      <c r="L1135" s="4"/>
      <c r="M1135" s="4"/>
      <c r="N1135" s="4"/>
      <c r="O1135" s="4"/>
      <c r="P1135" s="4"/>
      <c r="Q1135" s="4"/>
      <c r="R1135" s="4"/>
      <c r="S1135" s="4"/>
      <c r="T1135" s="4"/>
      <c r="U1135" s="4"/>
      <c r="V1135" s="4"/>
    </row>
    <row r="1136" spans="7:22">
      <c r="G1136" s="4"/>
      <c r="H1136" s="4"/>
      <c r="J1136" s="4"/>
      <c r="K1136" s="4"/>
      <c r="L1136" s="4"/>
      <c r="M1136" s="4"/>
      <c r="N1136" s="4"/>
      <c r="O1136" s="4"/>
      <c r="P1136" s="4"/>
      <c r="Q1136" s="4"/>
      <c r="R1136" s="4"/>
      <c r="S1136" s="4"/>
      <c r="T1136" s="4"/>
      <c r="U1136" s="4"/>
      <c r="V1136" s="4"/>
    </row>
    <row r="1137" spans="7:22">
      <c r="G1137" s="4"/>
      <c r="H1137" s="4"/>
      <c r="J1137" s="4"/>
      <c r="K1137" s="4"/>
      <c r="L1137" s="4"/>
      <c r="M1137" s="4"/>
      <c r="N1137" s="4"/>
      <c r="O1137" s="4"/>
      <c r="P1137" s="4"/>
      <c r="Q1137" s="4"/>
      <c r="R1137" s="4"/>
      <c r="S1137" s="4"/>
      <c r="T1137" s="4"/>
      <c r="U1137" s="4"/>
      <c r="V1137" s="4"/>
    </row>
    <row r="1138" spans="7:22">
      <c r="G1138" s="4"/>
      <c r="H1138" s="4"/>
      <c r="J1138" s="4"/>
      <c r="K1138" s="4"/>
      <c r="L1138" s="4"/>
      <c r="M1138" s="4"/>
      <c r="N1138" s="4"/>
      <c r="O1138" s="4"/>
      <c r="P1138" s="4"/>
      <c r="Q1138" s="4"/>
      <c r="R1138" s="4"/>
      <c r="S1138" s="4"/>
      <c r="T1138" s="4"/>
      <c r="U1138" s="4"/>
      <c r="V1138" s="4"/>
    </row>
    <row r="1139" spans="7:22">
      <c r="G1139" s="4"/>
      <c r="H1139" s="4"/>
      <c r="J1139" s="4"/>
      <c r="K1139" s="4"/>
      <c r="L1139" s="4"/>
      <c r="M1139" s="4"/>
      <c r="N1139" s="4"/>
      <c r="O1139" s="4"/>
      <c r="P1139" s="4"/>
      <c r="Q1139" s="4"/>
      <c r="R1139" s="4"/>
      <c r="S1139" s="4"/>
      <c r="T1139" s="4"/>
      <c r="U1139" s="4"/>
      <c r="V1139" s="4"/>
    </row>
    <row r="1140" spans="7:22">
      <c r="G1140" s="4"/>
      <c r="H1140" s="4"/>
      <c r="J1140" s="4"/>
      <c r="K1140" s="4"/>
      <c r="L1140" s="4"/>
      <c r="M1140" s="4"/>
      <c r="N1140" s="4"/>
      <c r="O1140" s="4"/>
      <c r="P1140" s="4"/>
      <c r="Q1140" s="4"/>
      <c r="R1140" s="4"/>
      <c r="S1140" s="4"/>
      <c r="T1140" s="4"/>
      <c r="U1140" s="4"/>
      <c r="V1140" s="4"/>
    </row>
    <row r="1141" spans="7:22">
      <c r="G1141" s="4"/>
      <c r="H1141" s="4"/>
      <c r="J1141" s="4"/>
      <c r="K1141" s="4"/>
      <c r="L1141" s="4"/>
      <c r="M1141" s="4"/>
      <c r="N1141" s="4"/>
      <c r="O1141" s="4"/>
      <c r="P1141" s="4"/>
      <c r="Q1141" s="4"/>
      <c r="R1141" s="4"/>
      <c r="S1141" s="4"/>
      <c r="T1141" s="4"/>
      <c r="U1141" s="4"/>
      <c r="V1141" s="4"/>
    </row>
    <row r="1142" spans="7:22">
      <c r="G1142" s="4"/>
      <c r="H1142" s="4"/>
      <c r="J1142" s="4"/>
      <c r="K1142" s="4"/>
      <c r="L1142" s="4"/>
      <c r="M1142" s="4"/>
      <c r="N1142" s="4"/>
      <c r="O1142" s="4"/>
      <c r="P1142" s="4"/>
      <c r="Q1142" s="4"/>
      <c r="R1142" s="4"/>
      <c r="S1142" s="4"/>
      <c r="T1142" s="4"/>
      <c r="U1142" s="4"/>
      <c r="V1142" s="4"/>
    </row>
    <row r="1143" spans="7:22">
      <c r="G1143" s="4"/>
      <c r="H1143" s="4"/>
      <c r="J1143" s="4"/>
      <c r="K1143" s="4"/>
      <c r="L1143" s="4"/>
      <c r="M1143" s="4"/>
      <c r="N1143" s="4"/>
      <c r="O1143" s="4"/>
      <c r="P1143" s="4"/>
      <c r="Q1143" s="4"/>
      <c r="R1143" s="4"/>
      <c r="S1143" s="4"/>
      <c r="T1143" s="4"/>
      <c r="U1143" s="4"/>
      <c r="V1143" s="4"/>
    </row>
    <row r="1144" spans="7:22">
      <c r="G1144" s="4"/>
      <c r="H1144" s="4"/>
      <c r="J1144" s="4"/>
      <c r="K1144" s="4"/>
      <c r="L1144" s="4"/>
      <c r="M1144" s="4"/>
      <c r="N1144" s="4"/>
      <c r="O1144" s="4"/>
      <c r="P1144" s="4"/>
      <c r="Q1144" s="4"/>
      <c r="R1144" s="4"/>
      <c r="S1144" s="4"/>
      <c r="T1144" s="4"/>
      <c r="U1144" s="4"/>
      <c r="V1144" s="4"/>
    </row>
    <row r="1145" spans="7:22">
      <c r="G1145" s="4"/>
      <c r="H1145" s="4"/>
      <c r="J1145" s="4"/>
      <c r="K1145" s="4"/>
      <c r="L1145" s="4"/>
      <c r="M1145" s="4"/>
      <c r="N1145" s="4"/>
      <c r="O1145" s="4"/>
      <c r="P1145" s="4"/>
      <c r="Q1145" s="4"/>
      <c r="R1145" s="4"/>
      <c r="S1145" s="4"/>
      <c r="T1145" s="4"/>
      <c r="U1145" s="4"/>
      <c r="V1145" s="4"/>
    </row>
    <row r="1146" spans="7:22">
      <c r="G1146" s="4"/>
      <c r="H1146" s="4"/>
      <c r="J1146" s="4"/>
      <c r="K1146" s="4"/>
      <c r="L1146" s="4"/>
      <c r="M1146" s="4"/>
      <c r="N1146" s="4"/>
      <c r="O1146" s="4"/>
      <c r="P1146" s="4"/>
      <c r="Q1146" s="4"/>
      <c r="R1146" s="4"/>
      <c r="S1146" s="4"/>
      <c r="T1146" s="4"/>
      <c r="U1146" s="4"/>
      <c r="V1146" s="4"/>
    </row>
    <row r="1147" spans="7:22">
      <c r="G1147" s="4"/>
      <c r="H1147" s="4"/>
      <c r="J1147" s="4"/>
      <c r="K1147" s="4"/>
      <c r="L1147" s="4"/>
      <c r="M1147" s="4"/>
      <c r="N1147" s="4"/>
      <c r="O1147" s="4"/>
      <c r="P1147" s="4"/>
      <c r="Q1147" s="4"/>
      <c r="R1147" s="4"/>
      <c r="S1147" s="4"/>
      <c r="T1147" s="4"/>
      <c r="U1147" s="4"/>
      <c r="V1147" s="4"/>
    </row>
    <row r="1148" spans="7:22">
      <c r="G1148" s="4"/>
      <c r="H1148" s="4"/>
      <c r="J1148" s="4"/>
      <c r="K1148" s="4"/>
      <c r="L1148" s="4"/>
      <c r="M1148" s="4"/>
      <c r="N1148" s="4"/>
      <c r="O1148" s="4"/>
      <c r="P1148" s="4"/>
      <c r="Q1148" s="4"/>
      <c r="R1148" s="4"/>
      <c r="S1148" s="4"/>
      <c r="T1148" s="4"/>
      <c r="U1148" s="4"/>
      <c r="V1148" s="4"/>
    </row>
    <row r="1149" spans="7:22">
      <c r="G1149" s="4"/>
      <c r="H1149" s="4"/>
      <c r="J1149" s="4"/>
      <c r="K1149" s="4"/>
      <c r="L1149" s="4"/>
      <c r="M1149" s="4"/>
      <c r="N1149" s="4"/>
      <c r="O1149" s="4"/>
      <c r="P1149" s="4"/>
      <c r="Q1149" s="4"/>
      <c r="R1149" s="4"/>
      <c r="S1149" s="4"/>
      <c r="T1149" s="4"/>
      <c r="U1149" s="4"/>
      <c r="V1149" s="4"/>
    </row>
    <row r="1150" spans="7:22">
      <c r="G1150" s="4"/>
      <c r="H1150" s="4"/>
      <c r="J1150" s="4"/>
      <c r="K1150" s="4"/>
      <c r="L1150" s="4"/>
      <c r="M1150" s="4"/>
      <c r="N1150" s="4"/>
      <c r="O1150" s="4"/>
      <c r="P1150" s="4"/>
      <c r="Q1150" s="4"/>
      <c r="R1150" s="4"/>
      <c r="S1150" s="4"/>
      <c r="T1150" s="4"/>
      <c r="U1150" s="4"/>
      <c r="V1150" s="4"/>
    </row>
    <row r="1151" spans="7:22">
      <c r="G1151" s="4"/>
      <c r="H1151" s="4"/>
      <c r="J1151" s="4"/>
      <c r="K1151" s="4"/>
      <c r="L1151" s="4"/>
      <c r="M1151" s="4"/>
      <c r="N1151" s="4"/>
      <c r="O1151" s="4"/>
      <c r="P1151" s="4"/>
      <c r="Q1151" s="4"/>
      <c r="R1151" s="4"/>
      <c r="S1151" s="4"/>
      <c r="T1151" s="4"/>
      <c r="U1151" s="4"/>
      <c r="V1151" s="4"/>
    </row>
    <row r="1152" spans="7:22">
      <c r="G1152" s="4"/>
      <c r="H1152" s="4"/>
      <c r="J1152" s="4"/>
      <c r="K1152" s="4"/>
      <c r="L1152" s="4"/>
      <c r="M1152" s="4"/>
      <c r="N1152" s="4"/>
      <c r="O1152" s="4"/>
      <c r="P1152" s="4"/>
      <c r="Q1152" s="4"/>
      <c r="R1152" s="4"/>
      <c r="S1152" s="4"/>
      <c r="T1152" s="4"/>
      <c r="U1152" s="4"/>
      <c r="V1152" s="4"/>
    </row>
    <row r="1153" spans="7:22">
      <c r="G1153" s="4"/>
      <c r="H1153" s="4"/>
      <c r="J1153" s="4"/>
      <c r="K1153" s="4"/>
      <c r="L1153" s="4"/>
      <c r="M1153" s="4"/>
      <c r="N1153" s="4"/>
      <c r="O1153" s="4"/>
      <c r="P1153" s="4"/>
      <c r="Q1153" s="4"/>
      <c r="R1153" s="4"/>
      <c r="S1153" s="4"/>
      <c r="T1153" s="4"/>
      <c r="U1153" s="4"/>
      <c r="V1153" s="4"/>
    </row>
    <row r="1154" spans="7:22">
      <c r="G1154" s="4"/>
      <c r="H1154" s="4"/>
      <c r="J1154" s="4"/>
      <c r="K1154" s="4"/>
      <c r="L1154" s="4"/>
      <c r="M1154" s="4"/>
      <c r="N1154" s="4"/>
      <c r="O1154" s="4"/>
      <c r="P1154" s="4"/>
      <c r="Q1154" s="4"/>
      <c r="R1154" s="4"/>
      <c r="S1154" s="4"/>
      <c r="T1154" s="4"/>
      <c r="U1154" s="4"/>
      <c r="V1154" s="4"/>
    </row>
    <row r="1155" spans="7:22">
      <c r="G1155" s="4"/>
      <c r="H1155" s="4"/>
      <c r="J1155" s="4"/>
      <c r="K1155" s="4"/>
      <c r="L1155" s="4"/>
      <c r="M1155" s="4"/>
      <c r="N1155" s="4"/>
      <c r="O1155" s="4"/>
      <c r="P1155" s="4"/>
      <c r="Q1155" s="4"/>
      <c r="R1155" s="4"/>
      <c r="S1155" s="4"/>
      <c r="T1155" s="4"/>
      <c r="U1155" s="4"/>
      <c r="V1155" s="4"/>
    </row>
    <row r="1156" spans="7:22">
      <c r="G1156" s="4"/>
      <c r="H1156" s="4"/>
      <c r="J1156" s="4"/>
      <c r="K1156" s="4"/>
      <c r="L1156" s="4"/>
      <c r="M1156" s="4"/>
      <c r="N1156" s="4"/>
      <c r="O1156" s="4"/>
      <c r="P1156" s="4"/>
      <c r="Q1156" s="4"/>
      <c r="R1156" s="4"/>
      <c r="S1156" s="4"/>
      <c r="T1156" s="4"/>
      <c r="U1156" s="4"/>
      <c r="V1156" s="4"/>
    </row>
    <row r="1157" spans="7:22">
      <c r="G1157" s="4"/>
      <c r="H1157" s="4"/>
      <c r="J1157" s="4"/>
      <c r="K1157" s="4"/>
      <c r="L1157" s="4"/>
      <c r="M1157" s="4"/>
      <c r="N1157" s="4"/>
      <c r="O1157" s="4"/>
      <c r="P1157" s="4"/>
      <c r="Q1157" s="4"/>
      <c r="R1157" s="4"/>
      <c r="S1157" s="4"/>
      <c r="T1157" s="4"/>
      <c r="U1157" s="4"/>
      <c r="V1157" s="4"/>
    </row>
    <row r="1158" spans="7:22">
      <c r="G1158" s="4"/>
      <c r="H1158" s="4"/>
      <c r="J1158" s="4"/>
      <c r="K1158" s="4"/>
      <c r="L1158" s="4"/>
      <c r="M1158" s="4"/>
      <c r="N1158" s="4"/>
      <c r="O1158" s="4"/>
      <c r="P1158" s="4"/>
      <c r="Q1158" s="4"/>
      <c r="R1158" s="4"/>
      <c r="S1158" s="4"/>
      <c r="T1158" s="4"/>
      <c r="U1158" s="4"/>
      <c r="V1158" s="4"/>
    </row>
    <row r="1159" spans="7:22">
      <c r="G1159" s="4"/>
      <c r="H1159" s="4"/>
      <c r="J1159" s="4"/>
      <c r="K1159" s="4"/>
      <c r="L1159" s="4"/>
      <c r="M1159" s="4"/>
      <c r="N1159" s="4"/>
      <c r="O1159" s="4"/>
      <c r="P1159" s="4"/>
      <c r="Q1159" s="4"/>
      <c r="R1159" s="4"/>
      <c r="S1159" s="4"/>
      <c r="T1159" s="4"/>
      <c r="U1159" s="4"/>
      <c r="V1159" s="4"/>
    </row>
    <row r="1160" spans="7:22">
      <c r="G1160" s="4"/>
      <c r="H1160" s="4"/>
      <c r="J1160" s="4"/>
      <c r="K1160" s="4"/>
      <c r="L1160" s="4"/>
      <c r="M1160" s="4"/>
      <c r="N1160" s="4"/>
      <c r="O1160" s="4"/>
      <c r="P1160" s="4"/>
      <c r="Q1160" s="4"/>
      <c r="R1160" s="4"/>
      <c r="S1160" s="4"/>
      <c r="T1160" s="4"/>
      <c r="U1160" s="4"/>
      <c r="V1160" s="4"/>
    </row>
    <row r="1161" spans="7:22">
      <c r="G1161" s="4"/>
      <c r="H1161" s="4"/>
      <c r="J1161" s="4"/>
      <c r="K1161" s="4"/>
      <c r="L1161" s="4"/>
      <c r="M1161" s="4"/>
      <c r="N1161" s="4"/>
      <c r="O1161" s="4"/>
      <c r="P1161" s="4"/>
      <c r="Q1161" s="4"/>
      <c r="R1161" s="4"/>
      <c r="S1161" s="4"/>
      <c r="T1161" s="4"/>
      <c r="U1161" s="4"/>
      <c r="V1161" s="4"/>
    </row>
    <row r="1162" spans="7:22">
      <c r="G1162" s="4"/>
      <c r="H1162" s="4"/>
      <c r="J1162" s="4"/>
      <c r="K1162" s="4"/>
      <c r="L1162" s="4"/>
      <c r="M1162" s="4"/>
      <c r="N1162" s="4"/>
      <c r="O1162" s="4"/>
      <c r="P1162" s="4"/>
      <c r="Q1162" s="4"/>
      <c r="R1162" s="4"/>
      <c r="S1162" s="4"/>
      <c r="T1162" s="4"/>
      <c r="U1162" s="4"/>
      <c r="V1162" s="4"/>
    </row>
    <row r="1163" spans="7:22">
      <c r="G1163" s="4"/>
      <c r="H1163" s="4"/>
      <c r="J1163" s="4"/>
      <c r="K1163" s="4"/>
      <c r="L1163" s="4"/>
      <c r="M1163" s="4"/>
      <c r="N1163" s="4"/>
      <c r="O1163" s="4"/>
      <c r="P1163" s="4"/>
      <c r="Q1163" s="4"/>
      <c r="R1163" s="4"/>
      <c r="S1163" s="4"/>
      <c r="T1163" s="4"/>
      <c r="U1163" s="4"/>
      <c r="V1163" s="4"/>
    </row>
    <row r="1164" spans="7:22">
      <c r="G1164" s="4"/>
      <c r="H1164" s="4"/>
      <c r="J1164" s="4"/>
      <c r="K1164" s="4"/>
      <c r="L1164" s="4"/>
      <c r="M1164" s="4"/>
      <c r="N1164" s="4"/>
      <c r="O1164" s="4"/>
      <c r="P1164" s="4"/>
      <c r="Q1164" s="4"/>
      <c r="R1164" s="4"/>
      <c r="S1164" s="4"/>
      <c r="T1164" s="4"/>
      <c r="U1164" s="4"/>
      <c r="V1164" s="4"/>
    </row>
    <row r="1165" spans="7:22">
      <c r="G1165" s="4"/>
      <c r="H1165" s="4"/>
      <c r="J1165" s="4"/>
      <c r="K1165" s="4"/>
      <c r="L1165" s="4"/>
      <c r="M1165" s="4"/>
      <c r="N1165" s="4"/>
      <c r="O1165" s="4"/>
      <c r="P1165" s="4"/>
      <c r="Q1165" s="4"/>
      <c r="R1165" s="4"/>
      <c r="S1165" s="4"/>
      <c r="T1165" s="4"/>
      <c r="U1165" s="4"/>
      <c r="V1165" s="4"/>
    </row>
    <row r="1166" spans="7:22">
      <c r="G1166" s="4"/>
      <c r="H1166" s="4"/>
      <c r="J1166" s="4"/>
      <c r="K1166" s="4"/>
      <c r="L1166" s="4"/>
      <c r="M1166" s="4"/>
      <c r="N1166" s="4"/>
      <c r="O1166" s="4"/>
      <c r="P1166" s="4"/>
      <c r="Q1166" s="4"/>
      <c r="R1166" s="4"/>
      <c r="S1166" s="4"/>
      <c r="T1166" s="4"/>
      <c r="U1166" s="4"/>
      <c r="V1166" s="4"/>
    </row>
    <row r="1167" spans="7:22">
      <c r="G1167" s="4"/>
      <c r="H1167" s="4"/>
      <c r="J1167" s="4"/>
      <c r="K1167" s="4"/>
      <c r="L1167" s="4"/>
      <c r="M1167" s="4"/>
      <c r="N1167" s="4"/>
      <c r="O1167" s="4"/>
      <c r="P1167" s="4"/>
      <c r="Q1167" s="4"/>
      <c r="R1167" s="4"/>
      <c r="S1167" s="4"/>
      <c r="T1167" s="4"/>
      <c r="U1167" s="4"/>
      <c r="V1167" s="4"/>
    </row>
    <row r="1168" spans="7:22">
      <c r="G1168" s="4"/>
      <c r="H1168" s="4"/>
      <c r="J1168" s="4"/>
      <c r="K1168" s="4"/>
      <c r="L1168" s="4"/>
      <c r="M1168" s="4"/>
      <c r="N1168" s="4"/>
      <c r="O1168" s="4"/>
      <c r="P1168" s="4"/>
      <c r="Q1168" s="4"/>
      <c r="R1168" s="4"/>
      <c r="S1168" s="4"/>
      <c r="T1168" s="4"/>
      <c r="U1168" s="4"/>
      <c r="V1168" s="4"/>
    </row>
    <row r="1169" spans="7:22">
      <c r="G1169" s="4"/>
      <c r="H1169" s="4"/>
      <c r="J1169" s="4"/>
      <c r="K1169" s="4"/>
      <c r="L1169" s="4"/>
      <c r="M1169" s="4"/>
      <c r="N1169" s="4"/>
      <c r="O1169" s="4"/>
      <c r="P1169" s="4"/>
      <c r="Q1169" s="4"/>
      <c r="R1169" s="4"/>
      <c r="S1169" s="4"/>
      <c r="T1169" s="4"/>
      <c r="U1169" s="4"/>
      <c r="V1169" s="4"/>
    </row>
    <row r="1170" spans="7:22">
      <c r="G1170" s="4"/>
      <c r="H1170" s="4"/>
      <c r="J1170" s="4"/>
      <c r="K1170" s="4"/>
      <c r="L1170" s="4"/>
      <c r="M1170" s="4"/>
      <c r="N1170" s="4"/>
      <c r="O1170" s="4"/>
      <c r="P1170" s="4"/>
      <c r="Q1170" s="4"/>
      <c r="R1170" s="4"/>
      <c r="S1170" s="4"/>
      <c r="T1170" s="4"/>
      <c r="U1170" s="4"/>
      <c r="V1170" s="4"/>
    </row>
    <row r="1171" spans="7:22">
      <c r="G1171" s="4"/>
      <c r="H1171" s="4"/>
      <c r="J1171" s="4"/>
      <c r="K1171" s="4"/>
      <c r="L1171" s="4"/>
      <c r="M1171" s="4"/>
      <c r="N1171" s="4"/>
      <c r="O1171" s="4"/>
      <c r="P1171" s="4"/>
      <c r="Q1171" s="4"/>
      <c r="R1171" s="4"/>
      <c r="S1171" s="4"/>
      <c r="T1171" s="4"/>
      <c r="U1171" s="4"/>
      <c r="V1171" s="4"/>
    </row>
    <row r="1172" spans="7:22">
      <c r="G1172" s="4"/>
      <c r="H1172" s="4"/>
      <c r="J1172" s="4"/>
      <c r="K1172" s="4"/>
      <c r="L1172" s="4"/>
      <c r="M1172" s="4"/>
      <c r="N1172" s="4"/>
      <c r="O1172" s="4"/>
      <c r="P1172" s="4"/>
      <c r="Q1172" s="4"/>
      <c r="R1172" s="4"/>
      <c r="S1172" s="4"/>
      <c r="T1172" s="4"/>
      <c r="U1172" s="4"/>
      <c r="V1172" s="4"/>
    </row>
    <row r="1173" spans="7:22">
      <c r="G1173" s="4"/>
      <c r="H1173" s="4"/>
      <c r="J1173" s="4"/>
      <c r="K1173" s="4"/>
      <c r="L1173" s="4"/>
      <c r="M1173" s="4"/>
      <c r="N1173" s="4"/>
      <c r="O1173" s="4"/>
      <c r="P1173" s="4"/>
      <c r="Q1173" s="4"/>
      <c r="R1173" s="4"/>
      <c r="S1173" s="4"/>
      <c r="T1173" s="4"/>
      <c r="U1173" s="4"/>
      <c r="V1173" s="4"/>
    </row>
    <row r="1174" spans="7:22">
      <c r="G1174" s="4"/>
      <c r="H1174" s="4"/>
      <c r="J1174" s="4"/>
      <c r="K1174" s="4"/>
      <c r="L1174" s="4"/>
      <c r="M1174" s="4"/>
      <c r="N1174" s="4"/>
      <c r="O1174" s="4"/>
      <c r="P1174" s="4"/>
      <c r="Q1174" s="4"/>
      <c r="R1174" s="4"/>
      <c r="S1174" s="4"/>
      <c r="T1174" s="4"/>
      <c r="U1174" s="4"/>
      <c r="V1174" s="4"/>
    </row>
    <row r="1175" spans="7:22">
      <c r="G1175" s="4"/>
      <c r="H1175" s="4"/>
      <c r="J1175" s="4"/>
      <c r="K1175" s="4"/>
      <c r="L1175" s="4"/>
      <c r="M1175" s="4"/>
      <c r="N1175" s="4"/>
      <c r="O1175" s="4"/>
      <c r="P1175" s="4"/>
      <c r="Q1175" s="4"/>
      <c r="R1175" s="4"/>
      <c r="S1175" s="4"/>
      <c r="T1175" s="4"/>
      <c r="U1175" s="4"/>
      <c r="V1175" s="4"/>
    </row>
    <row r="1176" spans="7:22">
      <c r="G1176" s="4"/>
      <c r="H1176" s="4"/>
      <c r="J1176" s="4"/>
      <c r="K1176" s="4"/>
      <c r="L1176" s="4"/>
      <c r="M1176" s="4"/>
      <c r="N1176" s="4"/>
      <c r="O1176" s="4"/>
      <c r="P1176" s="4"/>
      <c r="Q1176" s="4"/>
      <c r="R1176" s="4"/>
      <c r="S1176" s="4"/>
      <c r="T1176" s="4"/>
      <c r="U1176" s="4"/>
      <c r="V1176" s="4"/>
    </row>
    <row r="1177" spans="7:22">
      <c r="G1177" s="4"/>
      <c r="H1177" s="4"/>
      <c r="J1177" s="4"/>
      <c r="K1177" s="4"/>
      <c r="L1177" s="4"/>
      <c r="M1177" s="4"/>
      <c r="N1177" s="4"/>
      <c r="O1177" s="4"/>
      <c r="P1177" s="4"/>
      <c r="Q1177" s="4"/>
      <c r="R1177" s="4"/>
      <c r="S1177" s="4"/>
      <c r="T1177" s="4"/>
      <c r="U1177" s="4"/>
      <c r="V1177" s="4"/>
    </row>
    <row r="1178" spans="7:22">
      <c r="G1178" s="4"/>
      <c r="H1178" s="4"/>
      <c r="J1178" s="4"/>
      <c r="K1178" s="4"/>
      <c r="L1178" s="4"/>
      <c r="M1178" s="4"/>
      <c r="N1178" s="4"/>
      <c r="O1178" s="4"/>
      <c r="P1178" s="4"/>
      <c r="Q1178" s="4"/>
      <c r="R1178" s="4"/>
      <c r="S1178" s="4"/>
      <c r="T1178" s="4"/>
      <c r="U1178" s="4"/>
      <c r="V1178" s="4"/>
    </row>
    <row r="1179" spans="7:22">
      <c r="G1179" s="4"/>
      <c r="H1179" s="4"/>
      <c r="J1179" s="4"/>
      <c r="K1179" s="4"/>
      <c r="L1179" s="4"/>
      <c r="M1179" s="4"/>
      <c r="N1179" s="4"/>
      <c r="O1179" s="4"/>
      <c r="P1179" s="4"/>
      <c r="Q1179" s="4"/>
      <c r="R1179" s="4"/>
      <c r="S1179" s="4"/>
      <c r="T1179" s="4"/>
      <c r="U1179" s="4"/>
      <c r="V1179" s="4"/>
    </row>
    <row r="1180" spans="7:22">
      <c r="G1180" s="4"/>
      <c r="H1180" s="4"/>
      <c r="J1180" s="4"/>
      <c r="K1180" s="4"/>
      <c r="L1180" s="4"/>
      <c r="M1180" s="4"/>
      <c r="N1180" s="4"/>
      <c r="O1180" s="4"/>
      <c r="P1180" s="4"/>
      <c r="Q1180" s="4"/>
      <c r="R1180" s="4"/>
      <c r="S1180" s="4"/>
      <c r="T1180" s="4"/>
      <c r="U1180" s="4"/>
      <c r="V1180" s="4"/>
    </row>
    <row r="1181" spans="7:22">
      <c r="G1181" s="4"/>
      <c r="H1181" s="4"/>
      <c r="J1181" s="4"/>
      <c r="K1181" s="4"/>
      <c r="L1181" s="4"/>
      <c r="M1181" s="4"/>
      <c r="N1181" s="4"/>
      <c r="O1181" s="4"/>
      <c r="P1181" s="4"/>
      <c r="Q1181" s="4"/>
      <c r="R1181" s="4"/>
      <c r="S1181" s="4"/>
      <c r="T1181" s="4"/>
      <c r="U1181" s="4"/>
      <c r="V1181" s="4"/>
    </row>
    <row r="1182" spans="7:22">
      <c r="G1182" s="4"/>
      <c r="H1182" s="4"/>
      <c r="J1182" s="4"/>
      <c r="K1182" s="4"/>
      <c r="L1182" s="4"/>
      <c r="M1182" s="4"/>
      <c r="N1182" s="4"/>
      <c r="O1182" s="4"/>
      <c r="P1182" s="4"/>
      <c r="Q1182" s="4"/>
      <c r="R1182" s="4"/>
      <c r="S1182" s="4"/>
      <c r="T1182" s="4"/>
      <c r="U1182" s="4"/>
      <c r="V1182" s="4"/>
    </row>
    <row r="1183" spans="7:22">
      <c r="G1183" s="4"/>
      <c r="H1183" s="4"/>
      <c r="J1183" s="4"/>
      <c r="K1183" s="4"/>
      <c r="L1183" s="4"/>
      <c r="M1183" s="4"/>
      <c r="N1183" s="4"/>
      <c r="O1183" s="4"/>
      <c r="P1183" s="4"/>
      <c r="Q1183" s="4"/>
      <c r="R1183" s="4"/>
      <c r="S1183" s="4"/>
      <c r="T1183" s="4"/>
      <c r="U1183" s="4"/>
      <c r="V1183" s="4"/>
    </row>
    <row r="1184" spans="7:22">
      <c r="G1184" s="4"/>
      <c r="H1184" s="4"/>
      <c r="J1184" s="4"/>
      <c r="K1184" s="4"/>
      <c r="L1184" s="4"/>
      <c r="M1184" s="4"/>
      <c r="N1184" s="4"/>
      <c r="O1184" s="4"/>
      <c r="P1184" s="4"/>
      <c r="Q1184" s="4"/>
      <c r="R1184" s="4"/>
      <c r="S1184" s="4"/>
      <c r="T1184" s="4"/>
      <c r="U1184" s="4"/>
      <c r="V1184" s="4"/>
    </row>
    <row r="1185" spans="7:22">
      <c r="G1185" s="4"/>
      <c r="H1185" s="4"/>
      <c r="J1185" s="4"/>
      <c r="K1185" s="4"/>
      <c r="L1185" s="4"/>
      <c r="M1185" s="4"/>
      <c r="N1185" s="4"/>
      <c r="O1185" s="4"/>
      <c r="P1185" s="4"/>
      <c r="Q1185" s="4"/>
      <c r="R1185" s="4"/>
      <c r="S1185" s="4"/>
      <c r="T1185" s="4"/>
      <c r="U1185" s="4"/>
      <c r="V1185" s="4"/>
    </row>
    <row r="1186" spans="7:22">
      <c r="G1186" s="4"/>
      <c r="H1186" s="4"/>
      <c r="J1186" s="4"/>
      <c r="K1186" s="4"/>
      <c r="L1186" s="4"/>
      <c r="M1186" s="4"/>
      <c r="N1186" s="4"/>
      <c r="O1186" s="4"/>
      <c r="P1186" s="4"/>
      <c r="Q1186" s="4"/>
      <c r="R1186" s="4"/>
      <c r="S1186" s="4"/>
      <c r="T1186" s="4"/>
      <c r="U1186" s="4"/>
      <c r="V1186" s="4"/>
    </row>
    <row r="1187" spans="7:22">
      <c r="G1187" s="4"/>
      <c r="H1187" s="4"/>
      <c r="J1187" s="4"/>
      <c r="K1187" s="4"/>
      <c r="L1187" s="4"/>
      <c r="M1187" s="4"/>
      <c r="N1187" s="4"/>
      <c r="O1187" s="4"/>
      <c r="P1187" s="4"/>
      <c r="Q1187" s="4"/>
      <c r="R1187" s="4"/>
      <c r="S1187" s="4"/>
      <c r="T1187" s="4"/>
      <c r="U1187" s="4"/>
      <c r="V1187" s="4"/>
    </row>
    <row r="1188" spans="7:22">
      <c r="G1188" s="4"/>
      <c r="H1188" s="4"/>
      <c r="J1188" s="4"/>
      <c r="K1188" s="4"/>
      <c r="L1188" s="4"/>
      <c r="M1188" s="4"/>
      <c r="N1188" s="4"/>
      <c r="O1188" s="4"/>
      <c r="P1188" s="4"/>
      <c r="Q1188" s="4"/>
      <c r="R1188" s="4"/>
      <c r="S1188" s="4"/>
      <c r="T1188" s="4"/>
      <c r="U1188" s="4"/>
      <c r="V1188" s="4"/>
    </row>
    <row r="1189" spans="7:22">
      <c r="G1189" s="4"/>
      <c r="H1189" s="4"/>
      <c r="J1189" s="4"/>
      <c r="K1189" s="4"/>
      <c r="L1189" s="4"/>
      <c r="M1189" s="4"/>
      <c r="N1189" s="4"/>
      <c r="O1189" s="4"/>
      <c r="P1189" s="4"/>
      <c r="Q1189" s="4"/>
      <c r="R1189" s="4"/>
      <c r="S1189" s="4"/>
      <c r="T1189" s="4"/>
      <c r="U1189" s="4"/>
      <c r="V1189" s="4"/>
    </row>
    <row r="1190" spans="7:22">
      <c r="G1190" s="4"/>
      <c r="H1190" s="4"/>
      <c r="J1190" s="4"/>
      <c r="K1190" s="4"/>
      <c r="L1190" s="4"/>
      <c r="M1190" s="4"/>
      <c r="N1190" s="4"/>
      <c r="O1190" s="4"/>
      <c r="P1190" s="4"/>
      <c r="Q1190" s="4"/>
      <c r="R1190" s="4"/>
      <c r="S1190" s="4"/>
      <c r="T1190" s="4"/>
      <c r="U1190" s="4"/>
      <c r="V1190" s="4"/>
    </row>
    <row r="1191" spans="7:22">
      <c r="G1191" s="4"/>
      <c r="H1191" s="4"/>
      <c r="J1191" s="4"/>
      <c r="K1191" s="4"/>
      <c r="L1191" s="4"/>
      <c r="M1191" s="4"/>
      <c r="N1191" s="4"/>
      <c r="O1191" s="4"/>
      <c r="P1191" s="4"/>
      <c r="Q1191" s="4"/>
      <c r="R1191" s="4"/>
      <c r="S1191" s="4"/>
      <c r="T1191" s="4"/>
      <c r="U1191" s="4"/>
      <c r="V1191" s="4"/>
    </row>
    <row r="1192" spans="7:22">
      <c r="G1192" s="4"/>
      <c r="H1192" s="4"/>
      <c r="J1192" s="4"/>
      <c r="K1192" s="4"/>
      <c r="L1192" s="4"/>
      <c r="M1192" s="4"/>
      <c r="N1192" s="4"/>
      <c r="O1192" s="4"/>
      <c r="P1192" s="4"/>
      <c r="Q1192" s="4"/>
      <c r="R1192" s="4"/>
      <c r="S1192" s="4"/>
      <c r="T1192" s="4"/>
      <c r="U1192" s="4"/>
      <c r="V1192" s="4"/>
    </row>
    <row r="1193" spans="7:22">
      <c r="G1193" s="4"/>
      <c r="H1193" s="4"/>
      <c r="J1193" s="4"/>
      <c r="K1193" s="4"/>
      <c r="L1193" s="4"/>
      <c r="M1193" s="4"/>
      <c r="N1193" s="4"/>
      <c r="O1193" s="4"/>
      <c r="P1193" s="4"/>
      <c r="Q1193" s="4"/>
      <c r="R1193" s="4"/>
      <c r="S1193" s="4"/>
      <c r="T1193" s="4"/>
      <c r="U1193" s="4"/>
      <c r="V1193" s="4"/>
    </row>
    <row r="1194" spans="7:22">
      <c r="G1194" s="4"/>
      <c r="H1194" s="4"/>
      <c r="J1194" s="4"/>
      <c r="K1194" s="4"/>
      <c r="L1194" s="4"/>
      <c r="M1194" s="4"/>
      <c r="N1194" s="4"/>
      <c r="O1194" s="4"/>
      <c r="P1194" s="4"/>
      <c r="Q1194" s="4"/>
      <c r="R1194" s="4"/>
      <c r="S1194" s="4"/>
      <c r="T1194" s="4"/>
      <c r="U1194" s="4"/>
      <c r="V1194" s="4"/>
    </row>
    <row r="1195" spans="7:22">
      <c r="G1195" s="4"/>
      <c r="H1195" s="4"/>
      <c r="J1195" s="4"/>
      <c r="K1195" s="4"/>
      <c r="L1195" s="4"/>
      <c r="M1195" s="4"/>
      <c r="N1195" s="4"/>
      <c r="O1195" s="4"/>
      <c r="P1195" s="4"/>
      <c r="Q1195" s="4"/>
      <c r="R1195" s="4"/>
      <c r="S1195" s="4"/>
      <c r="T1195" s="4"/>
      <c r="U1195" s="4"/>
      <c r="V1195" s="4"/>
    </row>
    <row r="1196" spans="7:22">
      <c r="G1196" s="4"/>
      <c r="H1196" s="4"/>
      <c r="J1196" s="4"/>
      <c r="K1196" s="4"/>
      <c r="L1196" s="4"/>
      <c r="M1196" s="4"/>
      <c r="N1196" s="4"/>
      <c r="O1196" s="4"/>
      <c r="P1196" s="4"/>
      <c r="Q1196" s="4"/>
      <c r="R1196" s="4"/>
      <c r="S1196" s="4"/>
      <c r="T1196" s="4"/>
      <c r="U1196" s="4"/>
      <c r="V1196" s="4"/>
    </row>
    <row r="1197" spans="7:22">
      <c r="G1197" s="4"/>
      <c r="H1197" s="4"/>
      <c r="J1197" s="4"/>
      <c r="K1197" s="4"/>
      <c r="L1197" s="4"/>
      <c r="M1197" s="4"/>
      <c r="N1197" s="4"/>
      <c r="O1197" s="4"/>
      <c r="P1197" s="4"/>
      <c r="Q1197" s="4"/>
      <c r="R1197" s="4"/>
      <c r="S1197" s="4"/>
      <c r="T1197" s="4"/>
      <c r="U1197" s="4"/>
      <c r="V1197" s="4"/>
    </row>
    <row r="1198" spans="7:22">
      <c r="G1198" s="4"/>
      <c r="H1198" s="4"/>
      <c r="J1198" s="4"/>
      <c r="K1198" s="4"/>
      <c r="L1198" s="4"/>
      <c r="M1198" s="4"/>
      <c r="N1198" s="4"/>
      <c r="O1198" s="4"/>
      <c r="P1198" s="4"/>
      <c r="Q1198" s="4"/>
      <c r="R1198" s="4"/>
      <c r="S1198" s="4"/>
      <c r="T1198" s="4"/>
      <c r="U1198" s="4"/>
      <c r="V1198" s="4"/>
    </row>
    <row r="1199" spans="7:22">
      <c r="G1199" s="4"/>
      <c r="H1199" s="4"/>
      <c r="J1199" s="4"/>
      <c r="K1199" s="4"/>
      <c r="L1199" s="4"/>
      <c r="M1199" s="4"/>
      <c r="N1199" s="4"/>
      <c r="O1199" s="4"/>
      <c r="P1199" s="4"/>
      <c r="Q1199" s="4"/>
      <c r="R1199" s="4"/>
      <c r="S1199" s="4"/>
      <c r="T1199" s="4"/>
      <c r="U1199" s="4"/>
      <c r="V1199" s="4"/>
    </row>
    <row r="1200" spans="7:22">
      <c r="G1200" s="4"/>
      <c r="H1200" s="4"/>
      <c r="J1200" s="4"/>
      <c r="K1200" s="4"/>
      <c r="L1200" s="4"/>
      <c r="M1200" s="4"/>
      <c r="N1200" s="4"/>
      <c r="O1200" s="4"/>
      <c r="P1200" s="4"/>
      <c r="Q1200" s="4"/>
      <c r="R1200" s="4"/>
      <c r="S1200" s="4"/>
      <c r="T1200" s="4"/>
      <c r="U1200" s="4"/>
      <c r="V1200" s="4"/>
    </row>
    <row r="1201" spans="7:22">
      <c r="G1201" s="4"/>
      <c r="H1201" s="4"/>
      <c r="J1201" s="4"/>
      <c r="K1201" s="4"/>
      <c r="L1201" s="4"/>
      <c r="M1201" s="4"/>
      <c r="N1201" s="4"/>
      <c r="O1201" s="4"/>
      <c r="P1201" s="4"/>
      <c r="Q1201" s="4"/>
      <c r="R1201" s="4"/>
      <c r="S1201" s="4"/>
      <c r="T1201" s="4"/>
      <c r="U1201" s="4"/>
      <c r="V1201" s="4"/>
    </row>
    <row r="1202" spans="7:22">
      <c r="G1202" s="4"/>
      <c r="H1202" s="4"/>
      <c r="J1202" s="4"/>
      <c r="K1202" s="4"/>
      <c r="L1202" s="4"/>
      <c r="M1202" s="4"/>
      <c r="N1202" s="4"/>
      <c r="O1202" s="4"/>
      <c r="P1202" s="4"/>
      <c r="Q1202" s="4"/>
      <c r="R1202" s="4"/>
      <c r="S1202" s="4"/>
      <c r="T1202" s="4"/>
      <c r="U1202" s="4"/>
      <c r="V1202" s="4"/>
    </row>
    <row r="1203" spans="7:22">
      <c r="G1203" s="4"/>
      <c r="H1203" s="4"/>
      <c r="J1203" s="4"/>
      <c r="K1203" s="4"/>
      <c r="L1203" s="4"/>
      <c r="M1203" s="4"/>
      <c r="N1203" s="4"/>
      <c r="O1203" s="4"/>
      <c r="P1203" s="4"/>
      <c r="Q1203" s="4"/>
      <c r="R1203" s="4"/>
      <c r="S1203" s="4"/>
      <c r="T1203" s="4"/>
      <c r="U1203" s="4"/>
      <c r="V1203" s="4"/>
    </row>
    <row r="1204" spans="7:22">
      <c r="G1204" s="4"/>
      <c r="H1204" s="4"/>
      <c r="J1204" s="4"/>
      <c r="K1204" s="4"/>
      <c r="L1204" s="4"/>
      <c r="M1204" s="4"/>
      <c r="N1204" s="4"/>
      <c r="O1204" s="4"/>
      <c r="P1204" s="4"/>
      <c r="Q1204" s="4"/>
      <c r="R1204" s="4"/>
      <c r="S1204" s="4"/>
      <c r="T1204" s="4"/>
      <c r="U1204" s="4"/>
      <c r="V1204" s="4"/>
    </row>
    <row r="1205" spans="7:22">
      <c r="G1205" s="4"/>
      <c r="H1205" s="4"/>
      <c r="J1205" s="4"/>
      <c r="K1205" s="4"/>
      <c r="L1205" s="4"/>
      <c r="M1205" s="4"/>
      <c r="N1205" s="4"/>
      <c r="O1205" s="4"/>
      <c r="P1205" s="4"/>
      <c r="Q1205" s="4"/>
      <c r="R1205" s="4"/>
      <c r="S1205" s="4"/>
      <c r="T1205" s="4"/>
      <c r="U1205" s="4"/>
      <c r="V1205" s="4"/>
    </row>
    <row r="1206" spans="7:22">
      <c r="G1206" s="4"/>
      <c r="H1206" s="4"/>
      <c r="J1206" s="4"/>
      <c r="K1206" s="4"/>
      <c r="L1206" s="4"/>
      <c r="M1206" s="4"/>
      <c r="N1206" s="4"/>
      <c r="O1206" s="4"/>
      <c r="P1206" s="4"/>
      <c r="Q1206" s="4"/>
      <c r="R1206" s="4"/>
      <c r="S1206" s="4"/>
      <c r="T1206" s="4"/>
      <c r="U1206" s="4"/>
      <c r="V1206" s="4"/>
    </row>
    <row r="1207" spans="7:22">
      <c r="G1207" s="4"/>
      <c r="H1207" s="4"/>
      <c r="J1207" s="4"/>
      <c r="K1207" s="4"/>
      <c r="L1207" s="4"/>
      <c r="M1207" s="4"/>
      <c r="N1207" s="4"/>
      <c r="O1207" s="4"/>
      <c r="P1207" s="4"/>
      <c r="Q1207" s="4"/>
      <c r="R1207" s="4"/>
      <c r="S1207" s="4"/>
      <c r="T1207" s="4"/>
      <c r="U1207" s="4"/>
      <c r="V1207" s="4"/>
    </row>
    <row r="1208" spans="7:22">
      <c r="G1208" s="4"/>
      <c r="H1208" s="4"/>
      <c r="J1208" s="4"/>
      <c r="K1208" s="4"/>
      <c r="L1208" s="4"/>
      <c r="M1208" s="4"/>
      <c r="N1208" s="4"/>
      <c r="O1208" s="4"/>
      <c r="P1208" s="4"/>
      <c r="Q1208" s="4"/>
      <c r="R1208" s="4"/>
      <c r="S1208" s="4"/>
      <c r="T1208" s="4"/>
      <c r="U1208" s="4"/>
      <c r="V1208" s="4"/>
    </row>
    <row r="1209" spans="7:22">
      <c r="G1209" s="4"/>
      <c r="H1209" s="4"/>
      <c r="J1209" s="4"/>
      <c r="K1209" s="4"/>
      <c r="L1209" s="4"/>
      <c r="M1209" s="4"/>
      <c r="N1209" s="4"/>
      <c r="O1209" s="4"/>
      <c r="P1209" s="4"/>
      <c r="Q1209" s="4"/>
      <c r="R1209" s="4"/>
      <c r="S1209" s="4"/>
      <c r="T1209" s="4"/>
      <c r="U1209" s="4"/>
      <c r="V1209" s="4"/>
    </row>
    <row r="1210" spans="7:22">
      <c r="G1210" s="4"/>
      <c r="H1210" s="4"/>
      <c r="J1210" s="4"/>
      <c r="K1210" s="4"/>
      <c r="L1210" s="4"/>
      <c r="M1210" s="4"/>
      <c r="N1210" s="4"/>
      <c r="O1210" s="4"/>
      <c r="P1210" s="4"/>
      <c r="Q1210" s="4"/>
      <c r="R1210" s="4"/>
      <c r="S1210" s="4"/>
      <c r="T1210" s="4"/>
      <c r="U1210" s="4"/>
      <c r="V1210" s="4"/>
    </row>
    <row r="1211" spans="7:22">
      <c r="G1211" s="4"/>
      <c r="H1211" s="4"/>
      <c r="J1211" s="4"/>
      <c r="K1211" s="4"/>
      <c r="L1211" s="4"/>
      <c r="M1211" s="4"/>
      <c r="N1211" s="4"/>
      <c r="O1211" s="4"/>
      <c r="P1211" s="4"/>
      <c r="Q1211" s="4"/>
      <c r="R1211" s="4"/>
      <c r="S1211" s="4"/>
      <c r="T1211" s="4"/>
      <c r="U1211" s="4"/>
      <c r="V1211" s="4"/>
    </row>
    <row r="1212" spans="7:22">
      <c r="G1212" s="4"/>
      <c r="H1212" s="4"/>
      <c r="J1212" s="4"/>
      <c r="K1212" s="4"/>
      <c r="L1212" s="4"/>
      <c r="M1212" s="4"/>
      <c r="N1212" s="4"/>
      <c r="O1212" s="4"/>
      <c r="P1212" s="4"/>
      <c r="Q1212" s="4"/>
      <c r="R1212" s="4"/>
      <c r="S1212" s="4"/>
      <c r="T1212" s="4"/>
      <c r="U1212" s="4"/>
      <c r="V1212" s="4"/>
    </row>
    <row r="1213" spans="7:22">
      <c r="G1213" s="4"/>
      <c r="H1213" s="4"/>
      <c r="J1213" s="4"/>
      <c r="K1213" s="4"/>
      <c r="L1213" s="4"/>
      <c r="M1213" s="4"/>
      <c r="N1213" s="4"/>
      <c r="O1213" s="4"/>
      <c r="P1213" s="4"/>
      <c r="Q1213" s="4"/>
      <c r="R1213" s="4"/>
      <c r="S1213" s="4"/>
      <c r="T1213" s="4"/>
      <c r="U1213" s="4"/>
      <c r="V1213" s="4"/>
    </row>
    <row r="1214" spans="7:22">
      <c r="G1214" s="4"/>
      <c r="H1214" s="4"/>
      <c r="J1214" s="4"/>
      <c r="K1214" s="4"/>
      <c r="L1214" s="4"/>
      <c r="M1214" s="4"/>
      <c r="N1214" s="4"/>
      <c r="O1214" s="4"/>
      <c r="P1214" s="4"/>
      <c r="Q1214" s="4"/>
      <c r="R1214" s="4"/>
      <c r="S1214" s="4"/>
      <c r="T1214" s="4"/>
      <c r="U1214" s="4"/>
      <c r="V1214" s="4"/>
    </row>
    <row r="1215" spans="7:22">
      <c r="G1215" s="4"/>
      <c r="H1215" s="4"/>
      <c r="J1215" s="4"/>
      <c r="K1215" s="4"/>
      <c r="L1215" s="4"/>
      <c r="M1215" s="4"/>
      <c r="N1215" s="4"/>
      <c r="O1215" s="4"/>
      <c r="P1215" s="4"/>
      <c r="Q1215" s="4"/>
      <c r="R1215" s="4"/>
      <c r="S1215" s="4"/>
      <c r="T1215" s="4"/>
      <c r="U1215" s="4"/>
      <c r="V1215" s="4"/>
    </row>
    <row r="1216" spans="7:22">
      <c r="G1216" s="4"/>
      <c r="H1216" s="4"/>
      <c r="J1216" s="4"/>
      <c r="K1216" s="4"/>
      <c r="L1216" s="4"/>
      <c r="M1216" s="4"/>
      <c r="N1216" s="4"/>
      <c r="O1216" s="4"/>
      <c r="P1216" s="4"/>
      <c r="Q1216" s="4"/>
      <c r="R1216" s="4"/>
      <c r="S1216" s="4"/>
      <c r="T1216" s="4"/>
      <c r="U1216" s="4"/>
      <c r="V1216" s="4"/>
    </row>
    <row r="1217" spans="7:22">
      <c r="G1217" s="4"/>
      <c r="H1217" s="4"/>
      <c r="J1217" s="4"/>
      <c r="K1217" s="4"/>
      <c r="L1217" s="4"/>
      <c r="M1217" s="4"/>
      <c r="N1217" s="4"/>
      <c r="O1217" s="4"/>
      <c r="P1217" s="4"/>
      <c r="Q1217" s="4"/>
      <c r="R1217" s="4"/>
      <c r="S1217" s="4"/>
      <c r="T1217" s="4"/>
      <c r="U1217" s="4"/>
      <c r="V1217" s="4"/>
    </row>
    <row r="1218" spans="7:22">
      <c r="G1218" s="4"/>
      <c r="H1218" s="4"/>
      <c r="J1218" s="4"/>
      <c r="K1218" s="4"/>
      <c r="L1218" s="4"/>
      <c r="M1218" s="4"/>
      <c r="N1218" s="4"/>
      <c r="O1218" s="4"/>
      <c r="P1218" s="4"/>
      <c r="Q1218" s="4"/>
      <c r="R1218" s="4"/>
      <c r="S1218" s="4"/>
      <c r="T1218" s="4"/>
      <c r="U1218" s="4"/>
      <c r="V1218" s="4"/>
    </row>
    <row r="1219" spans="7:22">
      <c r="G1219" s="4"/>
      <c r="H1219" s="4"/>
      <c r="J1219" s="4"/>
      <c r="K1219" s="4"/>
      <c r="L1219" s="4"/>
      <c r="M1219" s="4"/>
      <c r="N1219" s="4"/>
      <c r="O1219" s="4"/>
      <c r="P1219" s="4"/>
      <c r="Q1219" s="4"/>
      <c r="R1219" s="4"/>
      <c r="S1219" s="4"/>
      <c r="T1219" s="4"/>
      <c r="U1219" s="4"/>
      <c r="V1219" s="4"/>
    </row>
    <row r="1220" spans="7:22">
      <c r="G1220" s="4"/>
      <c r="H1220" s="4"/>
      <c r="J1220" s="4"/>
      <c r="K1220" s="4"/>
      <c r="L1220" s="4"/>
      <c r="M1220" s="4"/>
      <c r="N1220" s="4"/>
      <c r="O1220" s="4"/>
      <c r="P1220" s="4"/>
      <c r="Q1220" s="4"/>
      <c r="R1220" s="4"/>
      <c r="S1220" s="4"/>
      <c r="T1220" s="4"/>
      <c r="U1220" s="4"/>
      <c r="V1220" s="4"/>
    </row>
    <row r="1221" spans="7:22">
      <c r="G1221" s="4"/>
      <c r="H1221" s="4"/>
      <c r="J1221" s="4"/>
      <c r="K1221" s="4"/>
      <c r="L1221" s="4"/>
      <c r="M1221" s="4"/>
      <c r="N1221" s="4"/>
      <c r="O1221" s="4"/>
      <c r="P1221" s="4"/>
      <c r="Q1221" s="4"/>
      <c r="R1221" s="4"/>
      <c r="S1221" s="4"/>
      <c r="T1221" s="4"/>
      <c r="U1221" s="4"/>
      <c r="V1221" s="4"/>
    </row>
    <row r="1222" spans="7:22">
      <c r="G1222" s="4"/>
      <c r="H1222" s="4"/>
      <c r="J1222" s="4"/>
      <c r="K1222" s="4"/>
      <c r="L1222" s="4"/>
      <c r="M1222" s="4"/>
      <c r="N1222" s="4"/>
      <c r="O1222" s="4"/>
      <c r="P1222" s="4"/>
      <c r="Q1222" s="4"/>
      <c r="R1222" s="4"/>
      <c r="S1222" s="4"/>
      <c r="T1222" s="4"/>
      <c r="U1222" s="4"/>
      <c r="V1222" s="4"/>
    </row>
    <row r="1223" spans="7:22">
      <c r="G1223" s="4"/>
      <c r="H1223" s="4"/>
      <c r="J1223" s="4"/>
      <c r="K1223" s="4"/>
      <c r="L1223" s="4"/>
      <c r="M1223" s="4"/>
      <c r="N1223" s="4"/>
      <c r="O1223" s="4"/>
      <c r="P1223" s="4"/>
      <c r="Q1223" s="4"/>
      <c r="R1223" s="4"/>
      <c r="S1223" s="4"/>
      <c r="T1223" s="4"/>
      <c r="U1223" s="4"/>
      <c r="V1223" s="4"/>
    </row>
    <row r="1224" spans="7:22">
      <c r="G1224" s="4"/>
      <c r="H1224" s="4"/>
      <c r="J1224" s="4"/>
      <c r="K1224" s="4"/>
      <c r="L1224" s="4"/>
      <c r="M1224" s="4"/>
      <c r="N1224" s="4"/>
      <c r="O1224" s="4"/>
      <c r="P1224" s="4"/>
      <c r="Q1224" s="4"/>
      <c r="R1224" s="4"/>
      <c r="S1224" s="4"/>
      <c r="T1224" s="4"/>
      <c r="U1224" s="4"/>
      <c r="V1224" s="4"/>
    </row>
    <row r="1225" spans="7:22">
      <c r="G1225" s="4"/>
      <c r="H1225" s="4"/>
      <c r="J1225" s="4"/>
      <c r="K1225" s="4"/>
      <c r="L1225" s="4"/>
      <c r="M1225" s="4"/>
      <c r="N1225" s="4"/>
      <c r="O1225" s="4"/>
      <c r="P1225" s="4"/>
      <c r="Q1225" s="4"/>
      <c r="R1225" s="4"/>
      <c r="S1225" s="4"/>
      <c r="T1225" s="4"/>
      <c r="U1225" s="4"/>
      <c r="V1225" s="4"/>
    </row>
    <row r="1226" spans="7:22">
      <c r="G1226" s="4"/>
      <c r="H1226" s="4"/>
      <c r="J1226" s="4"/>
      <c r="K1226" s="4"/>
      <c r="L1226" s="4"/>
      <c r="M1226" s="4"/>
      <c r="N1226" s="4"/>
      <c r="O1226" s="4"/>
      <c r="P1226" s="4"/>
      <c r="Q1226" s="4"/>
      <c r="R1226" s="4"/>
      <c r="S1226" s="4"/>
      <c r="T1226" s="4"/>
      <c r="U1226" s="4"/>
      <c r="V1226" s="4"/>
    </row>
    <row r="1227" spans="7:22">
      <c r="G1227" s="4"/>
      <c r="H1227" s="4"/>
      <c r="J1227" s="4"/>
      <c r="K1227" s="4"/>
      <c r="L1227" s="4"/>
      <c r="M1227" s="4"/>
      <c r="N1227" s="4"/>
      <c r="O1227" s="4"/>
      <c r="P1227" s="4"/>
      <c r="Q1227" s="4"/>
      <c r="R1227" s="4"/>
      <c r="S1227" s="4"/>
      <c r="T1227" s="4"/>
      <c r="U1227" s="4"/>
      <c r="V1227" s="4"/>
    </row>
    <row r="1228" spans="7:22">
      <c r="G1228" s="4"/>
      <c r="H1228" s="4"/>
      <c r="J1228" s="4"/>
      <c r="K1228" s="4"/>
      <c r="L1228" s="4"/>
      <c r="M1228" s="4"/>
      <c r="N1228" s="4"/>
      <c r="O1228" s="4"/>
      <c r="P1228" s="4"/>
      <c r="Q1228" s="4"/>
      <c r="R1228" s="4"/>
      <c r="S1228" s="4"/>
      <c r="T1228" s="4"/>
      <c r="U1228" s="4"/>
      <c r="V1228" s="4"/>
    </row>
    <row r="1229" spans="7:22">
      <c r="G1229" s="4"/>
      <c r="H1229" s="4"/>
      <c r="J1229" s="4"/>
      <c r="K1229" s="4"/>
      <c r="L1229" s="4"/>
      <c r="M1229" s="4"/>
      <c r="N1229" s="4"/>
      <c r="O1229" s="4"/>
      <c r="P1229" s="4"/>
      <c r="Q1229" s="4"/>
      <c r="R1229" s="4"/>
      <c r="S1229" s="4"/>
      <c r="T1229" s="4"/>
      <c r="U1229" s="4"/>
      <c r="V1229" s="4"/>
    </row>
    <row r="1230" spans="7:22">
      <c r="G1230" s="4"/>
      <c r="H1230" s="4"/>
      <c r="J1230" s="4"/>
      <c r="K1230" s="4"/>
      <c r="L1230" s="4"/>
      <c r="M1230" s="4"/>
      <c r="N1230" s="4"/>
      <c r="O1230" s="4"/>
      <c r="P1230" s="4"/>
      <c r="Q1230" s="4"/>
      <c r="R1230" s="4"/>
      <c r="S1230" s="4"/>
      <c r="T1230" s="4"/>
      <c r="U1230" s="4"/>
      <c r="V1230" s="4"/>
    </row>
    <row r="1231" spans="7:22">
      <c r="G1231" s="4"/>
      <c r="H1231" s="4"/>
      <c r="J1231" s="4"/>
      <c r="K1231" s="4"/>
      <c r="L1231" s="4"/>
      <c r="M1231" s="4"/>
      <c r="N1231" s="4"/>
      <c r="O1231" s="4"/>
      <c r="P1231" s="4"/>
      <c r="Q1231" s="4"/>
      <c r="R1231" s="4"/>
      <c r="S1231" s="4"/>
      <c r="T1231" s="4"/>
      <c r="U1231" s="4"/>
      <c r="V1231" s="4"/>
    </row>
    <row r="1232" spans="7:22">
      <c r="G1232" s="4"/>
      <c r="H1232" s="4"/>
      <c r="J1232" s="4"/>
      <c r="K1232" s="4"/>
      <c r="L1232" s="4"/>
      <c r="M1232" s="4"/>
      <c r="N1232" s="4"/>
      <c r="O1232" s="4"/>
      <c r="P1232" s="4"/>
      <c r="Q1232" s="4"/>
      <c r="R1232" s="4"/>
      <c r="S1232" s="4"/>
      <c r="T1232" s="4"/>
      <c r="U1232" s="4"/>
      <c r="V1232" s="4"/>
    </row>
    <row r="1233" spans="7:22">
      <c r="G1233" s="4"/>
      <c r="H1233" s="4"/>
      <c r="J1233" s="4"/>
      <c r="K1233" s="4"/>
      <c r="L1233" s="4"/>
      <c r="M1233" s="4"/>
      <c r="N1233" s="4"/>
      <c r="O1233" s="4"/>
      <c r="P1233" s="4"/>
      <c r="Q1233" s="4"/>
      <c r="R1233" s="4"/>
      <c r="S1233" s="4"/>
      <c r="T1233" s="4"/>
      <c r="U1233" s="4"/>
      <c r="V1233" s="4"/>
    </row>
    <row r="1234" spans="7:22">
      <c r="G1234" s="4"/>
      <c r="H1234" s="4"/>
      <c r="J1234" s="4"/>
      <c r="K1234" s="4"/>
      <c r="L1234" s="4"/>
      <c r="M1234" s="4"/>
      <c r="N1234" s="4"/>
      <c r="O1234" s="4"/>
      <c r="P1234" s="4"/>
      <c r="Q1234" s="4"/>
      <c r="R1234" s="4"/>
      <c r="S1234" s="4"/>
      <c r="T1234" s="4"/>
      <c r="U1234" s="4"/>
      <c r="V1234" s="4"/>
    </row>
    <row r="1235" spans="7:22">
      <c r="G1235" s="4"/>
      <c r="H1235" s="4"/>
      <c r="J1235" s="4"/>
      <c r="K1235" s="4"/>
      <c r="L1235" s="4"/>
      <c r="M1235" s="4"/>
      <c r="N1235" s="4"/>
      <c r="O1235" s="4"/>
      <c r="P1235" s="4"/>
      <c r="Q1235" s="4"/>
      <c r="R1235" s="4"/>
      <c r="S1235" s="4"/>
      <c r="T1235" s="4"/>
      <c r="U1235" s="4"/>
      <c r="V1235" s="4"/>
    </row>
    <row r="1236" spans="7:22">
      <c r="G1236" s="4"/>
      <c r="H1236" s="4"/>
      <c r="J1236" s="4"/>
      <c r="K1236" s="4"/>
      <c r="L1236" s="4"/>
      <c r="M1236" s="4"/>
      <c r="N1236" s="4"/>
      <c r="O1236" s="4"/>
      <c r="P1236" s="4"/>
      <c r="Q1236" s="4"/>
      <c r="R1236" s="4"/>
      <c r="S1236" s="4"/>
      <c r="T1236" s="4"/>
      <c r="U1236" s="4"/>
      <c r="V1236" s="4"/>
    </row>
    <row r="1237" spans="7:22">
      <c r="G1237" s="4"/>
      <c r="H1237" s="4"/>
      <c r="J1237" s="4"/>
      <c r="K1237" s="4"/>
      <c r="L1237" s="4"/>
      <c r="M1237" s="4"/>
      <c r="N1237" s="4"/>
      <c r="O1237" s="4"/>
      <c r="P1237" s="4"/>
      <c r="Q1237" s="4"/>
      <c r="R1237" s="4"/>
      <c r="S1237" s="4"/>
      <c r="T1237" s="4"/>
      <c r="U1237" s="4"/>
      <c r="V1237" s="4"/>
    </row>
    <row r="1238" spans="7:22">
      <c r="G1238" s="4"/>
      <c r="H1238" s="4"/>
      <c r="J1238" s="4"/>
      <c r="K1238" s="4"/>
      <c r="L1238" s="4"/>
      <c r="M1238" s="4"/>
      <c r="N1238" s="4"/>
      <c r="O1238" s="4"/>
      <c r="P1238" s="4"/>
      <c r="Q1238" s="4"/>
      <c r="R1238" s="4"/>
      <c r="S1238" s="4"/>
      <c r="T1238" s="4"/>
      <c r="U1238" s="4"/>
      <c r="V1238" s="4"/>
    </row>
    <row r="1239" spans="7:22">
      <c r="G1239" s="4"/>
      <c r="H1239" s="4"/>
      <c r="J1239" s="4"/>
      <c r="K1239" s="4"/>
      <c r="L1239" s="4"/>
      <c r="M1239" s="4"/>
      <c r="N1239" s="4"/>
      <c r="O1239" s="4"/>
      <c r="P1239" s="4"/>
      <c r="Q1239" s="4"/>
      <c r="R1239" s="4"/>
      <c r="S1239" s="4"/>
      <c r="T1239" s="4"/>
      <c r="U1239" s="4"/>
      <c r="V1239" s="4"/>
    </row>
    <row r="1240" spans="7:22">
      <c r="G1240" s="4"/>
      <c r="H1240" s="4"/>
      <c r="J1240" s="4"/>
      <c r="K1240" s="4"/>
      <c r="L1240" s="4"/>
      <c r="M1240" s="4"/>
      <c r="N1240" s="4"/>
      <c r="O1240" s="4"/>
      <c r="P1240" s="4"/>
      <c r="Q1240" s="4"/>
      <c r="R1240" s="4"/>
      <c r="S1240" s="4"/>
      <c r="T1240" s="4"/>
      <c r="U1240" s="4"/>
      <c r="V1240" s="4"/>
    </row>
    <row r="1241" spans="7:22">
      <c r="G1241" s="4"/>
      <c r="H1241" s="4"/>
      <c r="J1241" s="4"/>
      <c r="K1241" s="4"/>
      <c r="L1241" s="4"/>
      <c r="M1241" s="4"/>
      <c r="N1241" s="4"/>
      <c r="O1241" s="4"/>
      <c r="P1241" s="4"/>
      <c r="Q1241" s="4"/>
      <c r="R1241" s="4"/>
      <c r="S1241" s="4"/>
      <c r="T1241" s="4"/>
      <c r="U1241" s="4"/>
      <c r="V1241" s="4"/>
    </row>
    <row r="1242" spans="7:22">
      <c r="G1242" s="4"/>
      <c r="H1242" s="4"/>
      <c r="J1242" s="4"/>
      <c r="K1242" s="4"/>
      <c r="L1242" s="4"/>
      <c r="M1242" s="4"/>
      <c r="N1242" s="4"/>
      <c r="O1242" s="4"/>
      <c r="P1242" s="4"/>
      <c r="Q1242" s="4"/>
      <c r="R1242" s="4"/>
      <c r="S1242" s="4"/>
      <c r="T1242" s="4"/>
      <c r="U1242" s="4"/>
      <c r="V1242" s="4"/>
    </row>
    <row r="1243" spans="7:22">
      <c r="G1243" s="4"/>
      <c r="H1243" s="4"/>
      <c r="J1243" s="4"/>
      <c r="K1243" s="4"/>
      <c r="L1243" s="4"/>
      <c r="M1243" s="4"/>
      <c r="N1243" s="4"/>
      <c r="O1243" s="4"/>
      <c r="P1243" s="4"/>
      <c r="Q1243" s="4"/>
      <c r="R1243" s="4"/>
      <c r="S1243" s="4"/>
      <c r="T1243" s="4"/>
      <c r="U1243" s="4"/>
      <c r="V1243" s="4"/>
    </row>
    <row r="1244" spans="7:22">
      <c r="G1244" s="4"/>
      <c r="H1244" s="4"/>
      <c r="J1244" s="4"/>
      <c r="K1244" s="4"/>
      <c r="L1244" s="4"/>
      <c r="M1244" s="4"/>
      <c r="N1244" s="4"/>
      <c r="O1244" s="4"/>
      <c r="P1244" s="4"/>
      <c r="Q1244" s="4"/>
      <c r="R1244" s="4"/>
      <c r="S1244" s="4"/>
      <c r="T1244" s="4"/>
      <c r="U1244" s="4"/>
      <c r="V1244" s="4"/>
    </row>
    <row r="1245" spans="7:22">
      <c r="G1245" s="4"/>
      <c r="H1245" s="4"/>
      <c r="J1245" s="4"/>
      <c r="K1245" s="4"/>
      <c r="L1245" s="4"/>
      <c r="M1245" s="4"/>
      <c r="N1245" s="4"/>
      <c r="O1245" s="4"/>
      <c r="P1245" s="4"/>
      <c r="Q1245" s="4"/>
      <c r="R1245" s="4"/>
      <c r="S1245" s="4"/>
      <c r="T1245" s="4"/>
      <c r="U1245" s="4"/>
      <c r="V1245" s="4"/>
    </row>
    <row r="1246" spans="7:22">
      <c r="G1246" s="4"/>
      <c r="H1246" s="4"/>
      <c r="J1246" s="4"/>
      <c r="K1246" s="4"/>
      <c r="L1246" s="4"/>
      <c r="M1246" s="4"/>
      <c r="N1246" s="4"/>
      <c r="O1246" s="4"/>
      <c r="P1246" s="4"/>
      <c r="Q1246" s="4"/>
      <c r="R1246" s="4"/>
      <c r="S1246" s="4"/>
      <c r="T1246" s="4"/>
      <c r="U1246" s="4"/>
      <c r="V1246" s="4"/>
    </row>
    <row r="1247" spans="7:22">
      <c r="G1247" s="4"/>
      <c r="H1247" s="4"/>
      <c r="J1247" s="4"/>
      <c r="K1247" s="4"/>
      <c r="L1247" s="4"/>
      <c r="M1247" s="4"/>
      <c r="N1247" s="4"/>
      <c r="O1247" s="4"/>
      <c r="P1247" s="4"/>
      <c r="Q1247" s="4"/>
      <c r="R1247" s="4"/>
      <c r="S1247" s="4"/>
      <c r="T1247" s="4"/>
      <c r="U1247" s="4"/>
      <c r="V1247" s="4"/>
    </row>
    <row r="1248" spans="7:22">
      <c r="G1248" s="4"/>
      <c r="H1248" s="4"/>
      <c r="J1248" s="4"/>
      <c r="K1248" s="4"/>
      <c r="L1248" s="4"/>
      <c r="M1248" s="4"/>
      <c r="N1248" s="4"/>
      <c r="O1248" s="4"/>
      <c r="P1248" s="4"/>
      <c r="Q1248" s="4"/>
      <c r="R1248" s="4"/>
      <c r="S1248" s="4"/>
      <c r="T1248" s="4"/>
      <c r="U1248" s="4"/>
      <c r="V1248" s="4"/>
    </row>
    <row r="1249" spans="7:22">
      <c r="G1249" s="4"/>
      <c r="H1249" s="4"/>
      <c r="J1249" s="4"/>
      <c r="K1249" s="4"/>
      <c r="L1249" s="4"/>
      <c r="M1249" s="4"/>
      <c r="N1249" s="4"/>
      <c r="O1249" s="4"/>
      <c r="P1249" s="4"/>
      <c r="Q1249" s="4"/>
      <c r="R1249" s="4"/>
      <c r="S1249" s="4"/>
      <c r="T1249" s="4"/>
      <c r="U1249" s="4"/>
      <c r="V1249" s="4"/>
    </row>
    <row r="1250" spans="7:22">
      <c r="G1250" s="4"/>
      <c r="H1250" s="4"/>
      <c r="J1250" s="4"/>
      <c r="K1250" s="4"/>
      <c r="L1250" s="4"/>
      <c r="M1250" s="4"/>
      <c r="N1250" s="4"/>
      <c r="O1250" s="4"/>
      <c r="P1250" s="4"/>
      <c r="Q1250" s="4"/>
      <c r="R1250" s="4"/>
      <c r="S1250" s="4"/>
      <c r="T1250" s="4"/>
      <c r="U1250" s="4"/>
      <c r="V1250" s="4"/>
    </row>
    <row r="1251" spans="7:22">
      <c r="G1251" s="4"/>
      <c r="H1251" s="4"/>
      <c r="J1251" s="4"/>
      <c r="K1251" s="4"/>
      <c r="L1251" s="4"/>
      <c r="M1251" s="4"/>
      <c r="N1251" s="4"/>
      <c r="O1251" s="4"/>
      <c r="P1251" s="4"/>
      <c r="Q1251" s="4"/>
      <c r="R1251" s="4"/>
      <c r="S1251" s="4"/>
      <c r="T1251" s="4"/>
      <c r="U1251" s="4"/>
      <c r="V1251" s="4"/>
    </row>
    <row r="1252" spans="7:22">
      <c r="G1252" s="4"/>
      <c r="H1252" s="4"/>
      <c r="J1252" s="4"/>
      <c r="K1252" s="4"/>
      <c r="L1252" s="4"/>
      <c r="M1252" s="4"/>
      <c r="N1252" s="4"/>
      <c r="O1252" s="4"/>
      <c r="P1252" s="4"/>
      <c r="Q1252" s="4"/>
      <c r="R1252" s="4"/>
      <c r="S1252" s="4"/>
      <c r="T1252" s="4"/>
      <c r="U1252" s="4"/>
      <c r="V1252" s="4"/>
    </row>
    <row r="1253" spans="7:22">
      <c r="G1253" s="4"/>
      <c r="H1253" s="4"/>
      <c r="J1253" s="4"/>
      <c r="K1253" s="4"/>
      <c r="L1253" s="4"/>
      <c r="M1253" s="4"/>
      <c r="N1253" s="4"/>
      <c r="O1253" s="4"/>
      <c r="P1253" s="4"/>
      <c r="Q1253" s="4"/>
      <c r="R1253" s="4"/>
      <c r="S1253" s="4"/>
      <c r="T1253" s="4"/>
      <c r="U1253" s="4"/>
      <c r="V1253" s="4"/>
    </row>
    <row r="1254" spans="7:22">
      <c r="G1254" s="4"/>
      <c r="H1254" s="4"/>
      <c r="J1254" s="4"/>
      <c r="K1254" s="4"/>
      <c r="L1254" s="4"/>
      <c r="M1254" s="4"/>
      <c r="N1254" s="4"/>
      <c r="O1254" s="4"/>
      <c r="P1254" s="4"/>
      <c r="Q1254" s="4"/>
      <c r="R1254" s="4"/>
      <c r="S1254" s="4"/>
      <c r="T1254" s="4"/>
      <c r="U1254" s="4"/>
      <c r="V1254" s="4"/>
    </row>
    <row r="1255" spans="7:22">
      <c r="G1255" s="4"/>
      <c r="H1255" s="4"/>
      <c r="J1255" s="4"/>
      <c r="K1255" s="4"/>
      <c r="L1255" s="4"/>
      <c r="M1255" s="4"/>
      <c r="N1255" s="4"/>
      <c r="O1255" s="4"/>
      <c r="P1255" s="4"/>
      <c r="Q1255" s="4"/>
      <c r="R1255" s="4"/>
      <c r="S1255" s="4"/>
      <c r="T1255" s="4"/>
      <c r="U1255" s="4"/>
      <c r="V1255" s="4"/>
    </row>
    <row r="1256" spans="7:22">
      <c r="G1256" s="4"/>
      <c r="H1256" s="4"/>
      <c r="J1256" s="4"/>
      <c r="K1256" s="4"/>
      <c r="L1256" s="4"/>
      <c r="M1256" s="4"/>
      <c r="N1256" s="4"/>
      <c r="O1256" s="4"/>
      <c r="P1256" s="4"/>
      <c r="Q1256" s="4"/>
      <c r="R1256" s="4"/>
      <c r="S1256" s="4"/>
      <c r="T1256" s="4"/>
      <c r="U1256" s="4"/>
      <c r="V1256" s="4"/>
    </row>
    <row r="1257" spans="7:22">
      <c r="G1257" s="4"/>
      <c r="H1257" s="4"/>
      <c r="J1257" s="4"/>
      <c r="K1257" s="4"/>
      <c r="L1257" s="4"/>
      <c r="M1257" s="4"/>
      <c r="N1257" s="4"/>
      <c r="O1257" s="4"/>
      <c r="P1257" s="4"/>
      <c r="Q1257" s="4"/>
      <c r="R1257" s="4"/>
      <c r="S1257" s="4"/>
      <c r="T1257" s="4"/>
      <c r="U1257" s="4"/>
      <c r="V1257" s="4"/>
    </row>
    <row r="1258" spans="7:22">
      <c r="G1258" s="4"/>
      <c r="H1258" s="4"/>
      <c r="J1258" s="4"/>
      <c r="K1258" s="4"/>
      <c r="L1258" s="4"/>
      <c r="M1258" s="4"/>
      <c r="N1258" s="4"/>
      <c r="O1258" s="4"/>
      <c r="P1258" s="4"/>
      <c r="Q1258" s="4"/>
      <c r="R1258" s="4"/>
      <c r="S1258" s="4"/>
      <c r="T1258" s="4"/>
      <c r="U1258" s="4"/>
      <c r="V1258" s="4"/>
    </row>
    <row r="1259" spans="7:22">
      <c r="G1259" s="4"/>
      <c r="H1259" s="4"/>
      <c r="J1259" s="4"/>
      <c r="K1259" s="4"/>
      <c r="L1259" s="4"/>
      <c r="M1259" s="4"/>
      <c r="N1259" s="4"/>
      <c r="O1259" s="4"/>
      <c r="P1259" s="4"/>
      <c r="Q1259" s="4"/>
      <c r="R1259" s="4"/>
      <c r="S1259" s="4"/>
      <c r="T1259" s="4"/>
      <c r="U1259" s="4"/>
      <c r="V1259" s="4"/>
    </row>
    <row r="1260" spans="7:22">
      <c r="G1260" s="4"/>
      <c r="H1260" s="4"/>
      <c r="J1260" s="4"/>
      <c r="K1260" s="4"/>
      <c r="L1260" s="4"/>
      <c r="M1260" s="4"/>
      <c r="N1260" s="4"/>
      <c r="O1260" s="4"/>
      <c r="P1260" s="4"/>
      <c r="Q1260" s="4"/>
      <c r="R1260" s="4"/>
      <c r="S1260" s="4"/>
      <c r="T1260" s="4"/>
      <c r="U1260" s="4"/>
      <c r="V1260" s="4"/>
    </row>
    <row r="1261" spans="7:22">
      <c r="G1261" s="4"/>
      <c r="H1261" s="4"/>
      <c r="J1261" s="4"/>
      <c r="K1261" s="4"/>
      <c r="L1261" s="4"/>
      <c r="M1261" s="4"/>
      <c r="N1261" s="4"/>
      <c r="O1261" s="4"/>
      <c r="P1261" s="4"/>
      <c r="Q1261" s="4"/>
      <c r="R1261" s="4"/>
      <c r="S1261" s="4"/>
      <c r="T1261" s="4"/>
      <c r="U1261" s="4"/>
      <c r="V1261" s="4"/>
    </row>
    <row r="1262" spans="7:22">
      <c r="G1262" s="4"/>
      <c r="H1262" s="4"/>
      <c r="J1262" s="4"/>
      <c r="K1262" s="4"/>
      <c r="L1262" s="4"/>
      <c r="M1262" s="4"/>
      <c r="N1262" s="4"/>
      <c r="O1262" s="4"/>
      <c r="P1262" s="4"/>
      <c r="Q1262" s="4"/>
      <c r="R1262" s="4"/>
      <c r="S1262" s="4"/>
      <c r="T1262" s="4"/>
      <c r="U1262" s="4"/>
      <c r="V1262" s="4"/>
    </row>
    <row r="1263" spans="7:22">
      <c r="G1263" s="4"/>
      <c r="H1263" s="4"/>
      <c r="J1263" s="4"/>
      <c r="K1263" s="4"/>
      <c r="L1263" s="4"/>
      <c r="M1263" s="4"/>
      <c r="N1263" s="4"/>
      <c r="O1263" s="4"/>
      <c r="P1263" s="4"/>
      <c r="Q1263" s="4"/>
      <c r="R1263" s="4"/>
      <c r="S1263" s="4"/>
      <c r="T1263" s="4"/>
      <c r="U1263" s="4"/>
      <c r="V1263" s="4"/>
    </row>
    <row r="1264" spans="7:22">
      <c r="G1264" s="4"/>
      <c r="H1264" s="4"/>
      <c r="J1264" s="4"/>
      <c r="K1264" s="4"/>
      <c r="L1264" s="4"/>
      <c r="M1264" s="4"/>
      <c r="N1264" s="4"/>
      <c r="O1264" s="4"/>
      <c r="P1264" s="4"/>
      <c r="Q1264" s="4"/>
      <c r="R1264" s="4"/>
      <c r="S1264" s="4"/>
      <c r="T1264" s="4"/>
      <c r="U1264" s="4"/>
      <c r="V1264" s="4"/>
    </row>
    <row r="1265" spans="7:22">
      <c r="G1265" s="4"/>
      <c r="H1265" s="4"/>
      <c r="J1265" s="4"/>
      <c r="K1265" s="4"/>
      <c r="L1265" s="4"/>
      <c r="M1265" s="4"/>
      <c r="N1265" s="4"/>
      <c r="O1265" s="4"/>
      <c r="P1265" s="4"/>
      <c r="Q1265" s="4"/>
      <c r="R1265" s="4"/>
      <c r="S1265" s="4"/>
      <c r="T1265" s="4"/>
      <c r="U1265" s="4"/>
      <c r="V1265" s="4"/>
    </row>
    <row r="1266" spans="7:22">
      <c r="G1266" s="4"/>
      <c r="H1266" s="4"/>
      <c r="J1266" s="4"/>
      <c r="K1266" s="4"/>
      <c r="L1266" s="4"/>
      <c r="M1266" s="4"/>
      <c r="N1266" s="4"/>
      <c r="O1266" s="4"/>
      <c r="P1266" s="4"/>
      <c r="Q1266" s="4"/>
      <c r="R1266" s="4"/>
      <c r="S1266" s="4"/>
      <c r="T1266" s="4"/>
      <c r="U1266" s="4"/>
      <c r="V1266" s="4"/>
    </row>
    <row r="1267" spans="7:22">
      <c r="G1267" s="4"/>
      <c r="H1267" s="4"/>
      <c r="J1267" s="4"/>
      <c r="K1267" s="4"/>
      <c r="L1267" s="4"/>
      <c r="M1267" s="4"/>
      <c r="N1267" s="4"/>
      <c r="O1267" s="4"/>
      <c r="P1267" s="4"/>
      <c r="Q1267" s="4"/>
      <c r="R1267" s="4"/>
      <c r="S1267" s="4"/>
      <c r="T1267" s="4"/>
      <c r="U1267" s="4"/>
      <c r="V1267" s="4"/>
    </row>
    <row r="1268" spans="7:22">
      <c r="G1268" s="4"/>
      <c r="H1268" s="4"/>
      <c r="J1268" s="4"/>
      <c r="K1268" s="4"/>
      <c r="L1268" s="4"/>
      <c r="M1268" s="4"/>
      <c r="N1268" s="4"/>
      <c r="O1268" s="4"/>
      <c r="P1268" s="4"/>
      <c r="Q1268" s="4"/>
      <c r="R1268" s="4"/>
      <c r="S1268" s="4"/>
      <c r="T1268" s="4"/>
      <c r="U1268" s="4"/>
      <c r="V1268" s="4"/>
    </row>
    <row r="1269" spans="7:22">
      <c r="G1269" s="4"/>
      <c r="H1269" s="4"/>
      <c r="J1269" s="4"/>
      <c r="K1269" s="4"/>
      <c r="L1269" s="4"/>
      <c r="M1269" s="4"/>
      <c r="N1269" s="4"/>
      <c r="O1269" s="4"/>
      <c r="P1269" s="4"/>
      <c r="Q1269" s="4"/>
      <c r="R1269" s="4"/>
      <c r="S1269" s="4"/>
      <c r="T1269" s="4"/>
      <c r="U1269" s="4"/>
      <c r="V1269" s="4"/>
    </row>
    <row r="1270" spans="7:22">
      <c r="G1270" s="4"/>
      <c r="H1270" s="4"/>
      <c r="J1270" s="4"/>
      <c r="K1270" s="4"/>
      <c r="L1270" s="4"/>
      <c r="M1270" s="4"/>
      <c r="N1270" s="4"/>
      <c r="O1270" s="4"/>
      <c r="P1270" s="4"/>
      <c r="Q1270" s="4"/>
      <c r="R1270" s="4"/>
      <c r="S1270" s="4"/>
      <c r="T1270" s="4"/>
      <c r="U1270" s="4"/>
      <c r="V1270" s="4"/>
    </row>
    <row r="1271" spans="7:22">
      <c r="G1271" s="4"/>
      <c r="H1271" s="4"/>
      <c r="J1271" s="4"/>
      <c r="K1271" s="4"/>
      <c r="L1271" s="4"/>
      <c r="M1271" s="4"/>
      <c r="N1271" s="4"/>
      <c r="O1271" s="4"/>
      <c r="P1271" s="4"/>
      <c r="Q1271" s="4"/>
      <c r="R1271" s="4"/>
      <c r="S1271" s="4"/>
      <c r="T1271" s="4"/>
      <c r="U1271" s="4"/>
      <c r="V1271" s="4"/>
    </row>
    <row r="1272" spans="7:22">
      <c r="G1272" s="4"/>
      <c r="H1272" s="4"/>
      <c r="J1272" s="4"/>
      <c r="K1272" s="4"/>
      <c r="L1272" s="4"/>
      <c r="M1272" s="4"/>
      <c r="N1272" s="4"/>
      <c r="O1272" s="4"/>
      <c r="P1272" s="4"/>
      <c r="Q1272" s="4"/>
      <c r="R1272" s="4"/>
      <c r="S1272" s="4"/>
      <c r="T1272" s="4"/>
      <c r="U1272" s="4"/>
      <c r="V1272" s="4"/>
    </row>
    <row r="1273" spans="7:22">
      <c r="G1273" s="4"/>
      <c r="H1273" s="4"/>
      <c r="J1273" s="4"/>
      <c r="K1273" s="4"/>
      <c r="L1273" s="4"/>
      <c r="M1273" s="4"/>
      <c r="N1273" s="4"/>
      <c r="O1273" s="4"/>
      <c r="P1273" s="4"/>
      <c r="Q1273" s="4"/>
      <c r="R1273" s="4"/>
      <c r="S1273" s="4"/>
      <c r="T1273" s="4"/>
      <c r="U1273" s="4"/>
      <c r="V1273" s="4"/>
    </row>
    <row r="1274" spans="7:22">
      <c r="G1274" s="4"/>
      <c r="H1274" s="4"/>
      <c r="J1274" s="4"/>
      <c r="K1274" s="4"/>
      <c r="L1274" s="4"/>
      <c r="M1274" s="4"/>
      <c r="N1274" s="4"/>
      <c r="O1274" s="4"/>
      <c r="P1274" s="4"/>
      <c r="Q1274" s="4"/>
      <c r="R1274" s="4"/>
      <c r="S1274" s="4"/>
      <c r="T1274" s="4"/>
      <c r="U1274" s="4"/>
      <c r="V1274" s="4"/>
    </row>
    <row r="1275" spans="7:22">
      <c r="G1275" s="4"/>
      <c r="H1275" s="4"/>
      <c r="J1275" s="4"/>
      <c r="K1275" s="4"/>
      <c r="L1275" s="4"/>
      <c r="M1275" s="4"/>
      <c r="N1275" s="4"/>
      <c r="O1275" s="4"/>
      <c r="P1275" s="4"/>
      <c r="Q1275" s="4"/>
      <c r="R1275" s="4"/>
      <c r="S1275" s="4"/>
      <c r="T1275" s="4"/>
      <c r="U1275" s="4"/>
      <c r="V1275" s="4"/>
    </row>
    <row r="1276" spans="7:22">
      <c r="G1276" s="4"/>
      <c r="H1276" s="4"/>
      <c r="J1276" s="4"/>
      <c r="K1276" s="4"/>
      <c r="L1276" s="4"/>
      <c r="M1276" s="4"/>
      <c r="N1276" s="4"/>
      <c r="O1276" s="4"/>
      <c r="P1276" s="4"/>
      <c r="Q1276" s="4"/>
      <c r="R1276" s="4"/>
      <c r="S1276" s="4"/>
      <c r="T1276" s="4"/>
      <c r="U1276" s="4"/>
      <c r="V1276" s="4"/>
    </row>
    <row r="1277" spans="7:22">
      <c r="G1277" s="4"/>
      <c r="H1277" s="4"/>
      <c r="J1277" s="4"/>
      <c r="K1277" s="4"/>
      <c r="L1277" s="4"/>
      <c r="M1277" s="4"/>
      <c r="N1277" s="4"/>
      <c r="O1277" s="4"/>
      <c r="P1277" s="4"/>
      <c r="Q1277" s="4"/>
      <c r="R1277" s="4"/>
      <c r="S1277" s="4"/>
      <c r="T1277" s="4"/>
      <c r="U1277" s="4"/>
      <c r="V1277" s="4"/>
    </row>
    <row r="1278" spans="7:22">
      <c r="G1278" s="4"/>
      <c r="H1278" s="4"/>
      <c r="J1278" s="4"/>
      <c r="K1278" s="4"/>
      <c r="L1278" s="4"/>
      <c r="M1278" s="4"/>
      <c r="N1278" s="4"/>
      <c r="O1278" s="4"/>
      <c r="P1278" s="4"/>
      <c r="Q1278" s="4"/>
      <c r="R1278" s="4"/>
      <c r="S1278" s="4"/>
      <c r="T1278" s="4"/>
      <c r="U1278" s="4"/>
      <c r="V1278" s="4"/>
    </row>
    <row r="1279" spans="7:22">
      <c r="G1279" s="4"/>
      <c r="H1279" s="4"/>
      <c r="J1279" s="4"/>
      <c r="K1279" s="4"/>
      <c r="L1279" s="4"/>
      <c r="M1279" s="4"/>
      <c r="N1279" s="4"/>
      <c r="O1279" s="4"/>
      <c r="P1279" s="4"/>
      <c r="Q1279" s="4"/>
      <c r="R1279" s="4"/>
      <c r="S1279" s="4"/>
      <c r="T1279" s="4"/>
      <c r="U1279" s="4"/>
      <c r="V1279" s="4"/>
    </row>
    <row r="1280" spans="7:22">
      <c r="G1280" s="4"/>
      <c r="H1280" s="4"/>
      <c r="J1280" s="4"/>
      <c r="K1280" s="4"/>
      <c r="L1280" s="4"/>
      <c r="M1280" s="4"/>
      <c r="N1280" s="4"/>
      <c r="O1280" s="4"/>
      <c r="P1280" s="4"/>
      <c r="Q1280" s="4"/>
      <c r="R1280" s="4"/>
      <c r="S1280" s="4"/>
      <c r="T1280" s="4"/>
      <c r="U1280" s="4"/>
      <c r="V1280" s="4"/>
    </row>
    <row r="1281" spans="7:22">
      <c r="G1281" s="4"/>
      <c r="H1281" s="4"/>
      <c r="J1281" s="4"/>
      <c r="K1281" s="4"/>
      <c r="L1281" s="4"/>
      <c r="M1281" s="4"/>
      <c r="N1281" s="4"/>
      <c r="O1281" s="4"/>
      <c r="P1281" s="4"/>
      <c r="Q1281" s="4"/>
      <c r="R1281" s="4"/>
      <c r="S1281" s="4"/>
      <c r="T1281" s="4"/>
      <c r="U1281" s="4"/>
      <c r="V1281" s="4"/>
    </row>
    <row r="1282" spans="7:22">
      <c r="G1282" s="4"/>
      <c r="H1282" s="4"/>
      <c r="J1282" s="4"/>
      <c r="K1282" s="4"/>
      <c r="L1282" s="4"/>
      <c r="M1282" s="4"/>
      <c r="N1282" s="4"/>
      <c r="O1282" s="4"/>
      <c r="P1282" s="4"/>
      <c r="Q1282" s="4"/>
      <c r="R1282" s="4"/>
      <c r="S1282" s="4"/>
      <c r="T1282" s="4"/>
      <c r="U1282" s="4"/>
      <c r="V1282" s="4"/>
    </row>
    <row r="1283" spans="7:22">
      <c r="G1283" s="4"/>
      <c r="H1283" s="4"/>
      <c r="J1283" s="4"/>
      <c r="K1283" s="4"/>
      <c r="L1283" s="4"/>
      <c r="M1283" s="4"/>
      <c r="N1283" s="4"/>
      <c r="O1283" s="4"/>
      <c r="P1283" s="4"/>
      <c r="Q1283" s="4"/>
      <c r="R1283" s="4"/>
      <c r="S1283" s="4"/>
      <c r="T1283" s="4"/>
      <c r="U1283" s="4"/>
      <c r="V1283" s="4"/>
    </row>
    <row r="1284" spans="7:22">
      <c r="G1284" s="4"/>
      <c r="H1284" s="4"/>
      <c r="J1284" s="4"/>
      <c r="K1284" s="4"/>
      <c r="L1284" s="4"/>
      <c r="M1284" s="4"/>
      <c r="N1284" s="4"/>
      <c r="O1284" s="4"/>
      <c r="P1284" s="4"/>
      <c r="Q1284" s="4"/>
      <c r="R1284" s="4"/>
      <c r="S1284" s="4"/>
      <c r="T1284" s="4"/>
      <c r="U1284" s="4"/>
      <c r="V1284" s="4"/>
    </row>
    <row r="1285" spans="7:22">
      <c r="G1285" s="4"/>
      <c r="H1285" s="4"/>
      <c r="J1285" s="4"/>
      <c r="K1285" s="4"/>
      <c r="L1285" s="4"/>
      <c r="M1285" s="4"/>
      <c r="N1285" s="4"/>
      <c r="O1285" s="4"/>
      <c r="P1285" s="4"/>
      <c r="Q1285" s="4"/>
      <c r="R1285" s="4"/>
      <c r="S1285" s="4"/>
      <c r="T1285" s="4"/>
      <c r="U1285" s="4"/>
      <c r="V1285" s="4"/>
    </row>
    <row r="1286" spans="7:22">
      <c r="G1286" s="4"/>
      <c r="H1286" s="4"/>
      <c r="J1286" s="4"/>
      <c r="K1286" s="4"/>
      <c r="L1286" s="4"/>
      <c r="M1286" s="4"/>
      <c r="N1286" s="4"/>
      <c r="O1286" s="4"/>
      <c r="P1286" s="4"/>
      <c r="Q1286" s="4"/>
      <c r="R1286" s="4"/>
      <c r="S1286" s="4"/>
      <c r="T1286" s="4"/>
      <c r="U1286" s="4"/>
      <c r="V1286" s="4"/>
    </row>
    <row r="1287" spans="7:22">
      <c r="G1287" s="4"/>
      <c r="H1287" s="4"/>
      <c r="J1287" s="4"/>
      <c r="K1287" s="4"/>
      <c r="L1287" s="4"/>
      <c r="M1287" s="4"/>
      <c r="N1287" s="4"/>
      <c r="O1287" s="4"/>
      <c r="P1287" s="4"/>
      <c r="Q1287" s="4"/>
      <c r="R1287" s="4"/>
      <c r="S1287" s="4"/>
      <c r="T1287" s="4"/>
      <c r="U1287" s="4"/>
      <c r="V1287" s="4"/>
    </row>
    <row r="1288" spans="7:22">
      <c r="G1288" s="4"/>
      <c r="H1288" s="4"/>
      <c r="J1288" s="4"/>
      <c r="K1288" s="4"/>
      <c r="L1288" s="4"/>
      <c r="M1288" s="4"/>
      <c r="N1288" s="4"/>
      <c r="O1288" s="4"/>
      <c r="P1288" s="4"/>
      <c r="Q1288" s="4"/>
      <c r="R1288" s="4"/>
      <c r="S1288" s="4"/>
      <c r="T1288" s="4"/>
      <c r="U1288" s="4"/>
      <c r="V1288" s="4"/>
    </row>
    <row r="1289" spans="7:22">
      <c r="G1289" s="4"/>
      <c r="H1289" s="4"/>
      <c r="J1289" s="4"/>
      <c r="K1289" s="4"/>
      <c r="L1289" s="4"/>
      <c r="M1289" s="4"/>
      <c r="N1289" s="4"/>
      <c r="O1289" s="4"/>
      <c r="P1289" s="4"/>
      <c r="Q1289" s="4"/>
      <c r="R1289" s="4"/>
      <c r="S1289" s="4"/>
      <c r="T1289" s="4"/>
      <c r="U1289" s="4"/>
      <c r="V1289" s="4"/>
    </row>
    <row r="1290" spans="7:22">
      <c r="G1290" s="4"/>
      <c r="H1290" s="4"/>
      <c r="J1290" s="4"/>
      <c r="K1290" s="4"/>
      <c r="L1290" s="4"/>
      <c r="M1290" s="4"/>
      <c r="N1290" s="4"/>
      <c r="O1290" s="4"/>
      <c r="P1290" s="4"/>
      <c r="Q1290" s="4"/>
      <c r="R1290" s="4"/>
      <c r="S1290" s="4"/>
      <c r="T1290" s="4"/>
      <c r="U1290" s="4"/>
      <c r="V1290" s="4"/>
    </row>
    <row r="1291" spans="7:22">
      <c r="G1291" s="4"/>
      <c r="H1291" s="4"/>
      <c r="J1291" s="4"/>
      <c r="K1291" s="4"/>
      <c r="L1291" s="4"/>
      <c r="M1291" s="4"/>
      <c r="N1291" s="4"/>
      <c r="O1291" s="4"/>
      <c r="P1291" s="4"/>
      <c r="Q1291" s="4"/>
      <c r="R1291" s="4"/>
      <c r="S1291" s="4"/>
      <c r="T1291" s="4"/>
      <c r="U1291" s="4"/>
      <c r="V1291" s="4"/>
    </row>
    <row r="1292" spans="7:22">
      <c r="G1292" s="4"/>
      <c r="H1292" s="4"/>
      <c r="J1292" s="4"/>
      <c r="K1292" s="4"/>
      <c r="L1292" s="4"/>
      <c r="M1292" s="4"/>
      <c r="N1292" s="4"/>
      <c r="O1292" s="4"/>
      <c r="P1292" s="4"/>
      <c r="Q1292" s="4"/>
      <c r="R1292" s="4"/>
      <c r="S1292" s="4"/>
      <c r="T1292" s="4"/>
      <c r="U1292" s="4"/>
      <c r="V1292" s="4"/>
    </row>
    <row r="1293" spans="7:22">
      <c r="G1293" s="4"/>
      <c r="H1293" s="4"/>
      <c r="J1293" s="4"/>
      <c r="K1293" s="4"/>
      <c r="L1293" s="4"/>
      <c r="M1293" s="4"/>
      <c r="N1293" s="4"/>
      <c r="O1293" s="4"/>
      <c r="P1293" s="4"/>
      <c r="Q1293" s="4"/>
      <c r="R1293" s="4"/>
      <c r="S1293" s="4"/>
      <c r="T1293" s="4"/>
      <c r="U1293" s="4"/>
      <c r="V1293" s="4"/>
    </row>
    <row r="1294" spans="7:22">
      <c r="G1294" s="4"/>
      <c r="H1294" s="4"/>
      <c r="J1294" s="4"/>
      <c r="K1294" s="4"/>
      <c r="L1294" s="4"/>
      <c r="M1294" s="4"/>
      <c r="N1294" s="4"/>
      <c r="O1294" s="4"/>
      <c r="P1294" s="4"/>
      <c r="Q1294" s="4"/>
      <c r="R1294" s="4"/>
      <c r="S1294" s="4"/>
      <c r="T1294" s="4"/>
      <c r="U1294" s="4"/>
      <c r="V1294" s="4"/>
    </row>
    <row r="1295" spans="7:22">
      <c r="G1295" s="4"/>
      <c r="H1295" s="4"/>
      <c r="J1295" s="4"/>
      <c r="K1295" s="4"/>
      <c r="L1295" s="4"/>
      <c r="M1295" s="4"/>
      <c r="N1295" s="4"/>
      <c r="O1295" s="4"/>
      <c r="P1295" s="4"/>
      <c r="Q1295" s="4"/>
      <c r="R1295" s="4"/>
      <c r="S1295" s="4"/>
      <c r="T1295" s="4"/>
      <c r="U1295" s="4"/>
      <c r="V1295" s="4"/>
    </row>
    <row r="1296" spans="7:22">
      <c r="G1296" s="4"/>
      <c r="H1296" s="4"/>
      <c r="J1296" s="4"/>
      <c r="K1296" s="4"/>
      <c r="L1296" s="4"/>
      <c r="M1296" s="4"/>
      <c r="N1296" s="4"/>
      <c r="O1296" s="4"/>
      <c r="P1296" s="4"/>
      <c r="Q1296" s="4"/>
      <c r="R1296" s="4"/>
      <c r="S1296" s="4"/>
      <c r="T1296" s="4"/>
      <c r="U1296" s="4"/>
      <c r="V1296" s="4"/>
    </row>
    <row r="1297" spans="7:22">
      <c r="G1297" s="4"/>
      <c r="H1297" s="4"/>
      <c r="J1297" s="4"/>
      <c r="K1297" s="4"/>
      <c r="L1297" s="4"/>
      <c r="M1297" s="4"/>
      <c r="N1297" s="4"/>
      <c r="O1297" s="4"/>
      <c r="P1297" s="4"/>
      <c r="Q1297" s="4"/>
      <c r="R1297" s="4"/>
      <c r="S1297" s="4"/>
      <c r="T1297" s="4"/>
      <c r="U1297" s="4"/>
      <c r="V1297" s="4"/>
    </row>
    <row r="1298" spans="7:22">
      <c r="G1298" s="4"/>
      <c r="H1298" s="4"/>
      <c r="J1298" s="4"/>
      <c r="K1298" s="4"/>
      <c r="L1298" s="4"/>
      <c r="M1298" s="4"/>
      <c r="N1298" s="4"/>
      <c r="O1298" s="4"/>
      <c r="P1298" s="4"/>
      <c r="Q1298" s="4"/>
      <c r="R1298" s="4"/>
      <c r="S1298" s="4"/>
      <c r="T1298" s="4"/>
      <c r="U1298" s="4"/>
      <c r="V1298" s="4"/>
    </row>
    <row r="1299" spans="7:22">
      <c r="G1299" s="4"/>
      <c r="H1299" s="4"/>
      <c r="J1299" s="4"/>
      <c r="K1299" s="4"/>
      <c r="L1299" s="4"/>
      <c r="M1299" s="4"/>
      <c r="N1299" s="4"/>
      <c r="O1299" s="4"/>
      <c r="P1299" s="4"/>
      <c r="Q1299" s="4"/>
      <c r="R1299" s="4"/>
      <c r="S1299" s="4"/>
      <c r="T1299" s="4"/>
      <c r="U1299" s="4"/>
      <c r="V1299" s="4"/>
    </row>
    <row r="1300" spans="7:22">
      <c r="G1300" s="4"/>
      <c r="H1300" s="4"/>
      <c r="J1300" s="4"/>
      <c r="K1300" s="4"/>
      <c r="L1300" s="4"/>
      <c r="M1300" s="4"/>
      <c r="N1300" s="4"/>
      <c r="O1300" s="4"/>
      <c r="P1300" s="4"/>
      <c r="Q1300" s="4"/>
      <c r="R1300" s="4"/>
      <c r="S1300" s="4"/>
      <c r="T1300" s="4"/>
      <c r="U1300" s="4"/>
      <c r="V1300" s="4"/>
    </row>
    <row r="1301" spans="7:22">
      <c r="G1301" s="4"/>
      <c r="H1301" s="4"/>
      <c r="J1301" s="4"/>
      <c r="K1301" s="4"/>
      <c r="L1301" s="4"/>
      <c r="M1301" s="4"/>
      <c r="N1301" s="4"/>
      <c r="O1301" s="4"/>
      <c r="P1301" s="4"/>
      <c r="Q1301" s="4"/>
      <c r="R1301" s="4"/>
      <c r="S1301" s="4"/>
      <c r="T1301" s="4"/>
      <c r="U1301" s="4"/>
      <c r="V1301" s="4"/>
    </row>
    <row r="1302" spans="7:22">
      <c r="G1302" s="4"/>
      <c r="H1302" s="4"/>
      <c r="J1302" s="4"/>
      <c r="K1302" s="4"/>
      <c r="L1302" s="4"/>
      <c r="M1302" s="4"/>
      <c r="N1302" s="4"/>
      <c r="O1302" s="4"/>
      <c r="P1302" s="4"/>
      <c r="Q1302" s="4"/>
      <c r="R1302" s="4"/>
      <c r="S1302" s="4"/>
      <c r="T1302" s="4"/>
      <c r="U1302" s="4"/>
      <c r="V1302" s="4"/>
    </row>
    <row r="1303" spans="7:22">
      <c r="G1303" s="4"/>
      <c r="H1303" s="4"/>
      <c r="J1303" s="4"/>
      <c r="K1303" s="4"/>
      <c r="L1303" s="4"/>
      <c r="M1303" s="4"/>
      <c r="N1303" s="4"/>
      <c r="O1303" s="4"/>
      <c r="P1303" s="4"/>
      <c r="Q1303" s="4"/>
      <c r="R1303" s="4"/>
      <c r="S1303" s="4"/>
      <c r="T1303" s="4"/>
      <c r="U1303" s="4"/>
      <c r="V1303" s="4"/>
    </row>
    <row r="1304" spans="7:22">
      <c r="G1304" s="4"/>
      <c r="H1304" s="4"/>
      <c r="J1304" s="4"/>
      <c r="K1304" s="4"/>
      <c r="L1304" s="4"/>
      <c r="M1304" s="4"/>
      <c r="N1304" s="4"/>
      <c r="O1304" s="4"/>
      <c r="P1304" s="4"/>
      <c r="Q1304" s="4"/>
      <c r="R1304" s="4"/>
      <c r="S1304" s="4"/>
      <c r="T1304" s="4"/>
      <c r="U1304" s="4"/>
      <c r="V1304" s="4"/>
    </row>
    <row r="1305" spans="7:22">
      <c r="G1305" s="4"/>
      <c r="H1305" s="4"/>
      <c r="J1305" s="4"/>
      <c r="K1305" s="4"/>
      <c r="L1305" s="4"/>
      <c r="M1305" s="4"/>
      <c r="N1305" s="4"/>
      <c r="O1305" s="4"/>
      <c r="P1305" s="4"/>
      <c r="Q1305" s="4"/>
      <c r="R1305" s="4"/>
      <c r="S1305" s="4"/>
      <c r="T1305" s="4"/>
      <c r="U1305" s="4"/>
      <c r="V1305" s="4"/>
    </row>
    <row r="1306" spans="7:22">
      <c r="G1306" s="4"/>
      <c r="H1306" s="4"/>
      <c r="J1306" s="4"/>
      <c r="K1306" s="4"/>
      <c r="L1306" s="4"/>
      <c r="M1306" s="4"/>
      <c r="N1306" s="4"/>
      <c r="O1306" s="4"/>
      <c r="P1306" s="4"/>
      <c r="Q1306" s="4"/>
      <c r="R1306" s="4"/>
      <c r="S1306" s="4"/>
      <c r="T1306" s="4"/>
      <c r="U1306" s="4"/>
      <c r="V1306" s="4"/>
    </row>
    <row r="1307" spans="7:22">
      <c r="G1307" s="4"/>
      <c r="H1307" s="4"/>
      <c r="J1307" s="4"/>
      <c r="K1307" s="4"/>
      <c r="L1307" s="4"/>
      <c r="M1307" s="4"/>
      <c r="N1307" s="4"/>
      <c r="O1307" s="4"/>
      <c r="P1307" s="4"/>
      <c r="Q1307" s="4"/>
      <c r="R1307" s="4"/>
      <c r="S1307" s="4"/>
      <c r="T1307" s="4"/>
      <c r="U1307" s="4"/>
      <c r="V1307" s="4"/>
    </row>
    <row r="1308" spans="7:22">
      <c r="G1308" s="4"/>
      <c r="H1308" s="4"/>
      <c r="J1308" s="4"/>
      <c r="K1308" s="4"/>
      <c r="L1308" s="4"/>
      <c r="M1308" s="4"/>
      <c r="N1308" s="4"/>
      <c r="O1308" s="4"/>
      <c r="P1308" s="4"/>
      <c r="Q1308" s="4"/>
      <c r="R1308" s="4"/>
      <c r="S1308" s="4"/>
      <c r="T1308" s="4"/>
      <c r="U1308" s="4"/>
      <c r="V1308" s="4"/>
    </row>
    <row r="1309" spans="7:22">
      <c r="G1309" s="4"/>
      <c r="H1309" s="4"/>
      <c r="J1309" s="4"/>
      <c r="K1309" s="4"/>
      <c r="L1309" s="4"/>
      <c r="M1309" s="4"/>
      <c r="N1309" s="4"/>
      <c r="O1309" s="4"/>
      <c r="P1309" s="4"/>
      <c r="Q1309" s="4"/>
      <c r="R1309" s="4"/>
      <c r="S1309" s="4"/>
      <c r="T1309" s="4"/>
      <c r="U1309" s="4"/>
      <c r="V1309" s="4"/>
    </row>
    <row r="1310" spans="7:22">
      <c r="G1310" s="4"/>
      <c r="H1310" s="4"/>
      <c r="J1310" s="4"/>
      <c r="K1310" s="4"/>
      <c r="L1310" s="4"/>
      <c r="M1310" s="4"/>
      <c r="N1310" s="4"/>
      <c r="O1310" s="4"/>
      <c r="P1310" s="4"/>
      <c r="Q1310" s="4"/>
      <c r="R1310" s="4"/>
      <c r="S1310" s="4"/>
      <c r="T1310" s="4"/>
      <c r="U1310" s="4"/>
      <c r="V1310" s="4"/>
    </row>
    <row r="1311" spans="7:22">
      <c r="G1311" s="4"/>
      <c r="H1311" s="4"/>
      <c r="J1311" s="4"/>
      <c r="K1311" s="4"/>
      <c r="L1311" s="4"/>
      <c r="M1311" s="4"/>
      <c r="N1311" s="4"/>
      <c r="O1311" s="4"/>
      <c r="P1311" s="4"/>
      <c r="Q1311" s="4"/>
      <c r="R1311" s="4"/>
      <c r="S1311" s="4"/>
      <c r="T1311" s="4"/>
      <c r="U1311" s="4"/>
      <c r="V1311" s="4"/>
    </row>
    <row r="1312" spans="7:22">
      <c r="G1312" s="4"/>
      <c r="H1312" s="4"/>
      <c r="J1312" s="4"/>
      <c r="K1312" s="4"/>
      <c r="L1312" s="4"/>
      <c r="M1312" s="4"/>
      <c r="N1312" s="4"/>
      <c r="O1312" s="4"/>
      <c r="P1312" s="4"/>
      <c r="Q1312" s="4"/>
      <c r="R1312" s="4"/>
      <c r="S1312" s="4"/>
      <c r="T1312" s="4"/>
      <c r="U1312" s="4"/>
      <c r="V1312" s="4"/>
    </row>
    <row r="1313" spans="7:22">
      <c r="G1313" s="4"/>
      <c r="H1313" s="4"/>
      <c r="J1313" s="4"/>
      <c r="K1313" s="4"/>
      <c r="L1313" s="4"/>
      <c r="M1313" s="4"/>
      <c r="N1313" s="4"/>
      <c r="O1313" s="4"/>
      <c r="P1313" s="4"/>
      <c r="Q1313" s="4"/>
      <c r="R1313" s="4"/>
      <c r="S1313" s="4"/>
      <c r="T1313" s="4"/>
      <c r="U1313" s="4"/>
      <c r="V1313" s="4"/>
    </row>
    <row r="1314" spans="7:22">
      <c r="G1314" s="4"/>
      <c r="H1314" s="4"/>
      <c r="J1314" s="4"/>
      <c r="K1314" s="4"/>
      <c r="L1314" s="4"/>
      <c r="M1314" s="4"/>
      <c r="N1314" s="4"/>
      <c r="O1314" s="4"/>
      <c r="P1314" s="4"/>
      <c r="Q1314" s="4"/>
      <c r="R1314" s="4"/>
      <c r="S1314" s="4"/>
      <c r="T1314" s="4"/>
      <c r="U1314" s="4"/>
      <c r="V1314" s="4"/>
    </row>
    <row r="1315" spans="7:22">
      <c r="G1315" s="4"/>
      <c r="H1315" s="4"/>
      <c r="J1315" s="4"/>
      <c r="K1315" s="4"/>
      <c r="L1315" s="4"/>
      <c r="M1315" s="4"/>
      <c r="N1315" s="4"/>
      <c r="O1315" s="4"/>
      <c r="P1315" s="4"/>
      <c r="Q1315" s="4"/>
      <c r="R1315" s="4"/>
      <c r="S1315" s="4"/>
      <c r="T1315" s="4"/>
      <c r="U1315" s="4"/>
      <c r="V1315" s="4"/>
    </row>
    <row r="1316" spans="7:22">
      <c r="G1316" s="4"/>
      <c r="H1316" s="4"/>
      <c r="J1316" s="4"/>
      <c r="K1316" s="4"/>
      <c r="L1316" s="4"/>
      <c r="M1316" s="4"/>
      <c r="N1316" s="4"/>
      <c r="O1316" s="4"/>
      <c r="P1316" s="4"/>
      <c r="Q1316" s="4"/>
      <c r="R1316" s="4"/>
      <c r="S1316" s="4"/>
      <c r="T1316" s="4"/>
      <c r="U1316" s="4"/>
      <c r="V1316" s="4"/>
    </row>
    <row r="1317" spans="7:22">
      <c r="G1317" s="4"/>
      <c r="H1317" s="4"/>
      <c r="J1317" s="4"/>
      <c r="K1317" s="4"/>
      <c r="L1317" s="4"/>
      <c r="M1317" s="4"/>
      <c r="N1317" s="4"/>
      <c r="O1317" s="4"/>
      <c r="P1317" s="4"/>
      <c r="Q1317" s="4"/>
      <c r="R1317" s="4"/>
      <c r="S1317" s="4"/>
      <c r="T1317" s="4"/>
      <c r="U1317" s="4"/>
      <c r="V1317" s="4"/>
    </row>
    <row r="1318" spans="7:22">
      <c r="G1318" s="4"/>
      <c r="H1318" s="4"/>
      <c r="J1318" s="4"/>
      <c r="K1318" s="4"/>
      <c r="L1318" s="4"/>
      <c r="M1318" s="4"/>
      <c r="N1318" s="4"/>
      <c r="O1318" s="4"/>
      <c r="P1318" s="4"/>
      <c r="Q1318" s="4"/>
      <c r="R1318" s="4"/>
      <c r="S1318" s="4"/>
      <c r="T1318" s="4"/>
      <c r="U1318" s="4"/>
      <c r="V1318" s="4"/>
    </row>
    <row r="1319" spans="7:22">
      <c r="G1319" s="4"/>
      <c r="H1319" s="4"/>
      <c r="J1319" s="4"/>
      <c r="K1319" s="4"/>
      <c r="L1319" s="4"/>
      <c r="M1319" s="4"/>
      <c r="N1319" s="4"/>
      <c r="O1319" s="4"/>
      <c r="P1319" s="4"/>
      <c r="Q1319" s="4"/>
      <c r="R1319" s="4"/>
      <c r="S1319" s="4"/>
      <c r="T1319" s="4"/>
      <c r="U1319" s="4"/>
      <c r="V1319" s="4"/>
    </row>
    <row r="1320" spans="7:22">
      <c r="G1320" s="4"/>
      <c r="H1320" s="4"/>
      <c r="J1320" s="4"/>
      <c r="K1320" s="4"/>
      <c r="L1320" s="4"/>
      <c r="M1320" s="4"/>
      <c r="N1320" s="4"/>
      <c r="O1320" s="4"/>
      <c r="P1320" s="4"/>
      <c r="Q1320" s="4"/>
      <c r="R1320" s="4"/>
      <c r="S1320" s="4"/>
      <c r="T1320" s="4"/>
      <c r="U1320" s="4"/>
      <c r="V1320" s="4"/>
    </row>
    <row r="1321" spans="7:22">
      <c r="G1321" s="4"/>
      <c r="H1321" s="4"/>
      <c r="J1321" s="4"/>
      <c r="K1321" s="4"/>
      <c r="L1321" s="4"/>
      <c r="M1321" s="4"/>
      <c r="N1321" s="4"/>
      <c r="O1321" s="4"/>
      <c r="P1321" s="4"/>
      <c r="Q1321" s="4"/>
      <c r="R1321" s="4"/>
      <c r="S1321" s="4"/>
      <c r="T1321" s="4"/>
      <c r="U1321" s="4"/>
      <c r="V1321" s="4"/>
    </row>
    <row r="1322" spans="7:22">
      <c r="G1322" s="4"/>
      <c r="H1322" s="4"/>
      <c r="J1322" s="4"/>
      <c r="K1322" s="4"/>
      <c r="L1322" s="4"/>
      <c r="M1322" s="4"/>
      <c r="N1322" s="4"/>
      <c r="O1322" s="4"/>
      <c r="P1322" s="4"/>
      <c r="Q1322" s="4"/>
      <c r="R1322" s="4"/>
      <c r="S1322" s="4"/>
      <c r="T1322" s="4"/>
      <c r="U1322" s="4"/>
      <c r="V1322" s="4"/>
    </row>
    <row r="1323" spans="7:22">
      <c r="G1323" s="4"/>
      <c r="H1323" s="4"/>
      <c r="J1323" s="4"/>
      <c r="K1323" s="4"/>
      <c r="L1323" s="4"/>
      <c r="M1323" s="4"/>
      <c r="N1323" s="4"/>
      <c r="O1323" s="4"/>
      <c r="P1323" s="4"/>
      <c r="Q1323" s="4"/>
      <c r="R1323" s="4"/>
      <c r="S1323" s="4"/>
      <c r="T1323" s="4"/>
      <c r="U1323" s="4"/>
      <c r="V1323" s="4"/>
    </row>
    <row r="1324" spans="7:22">
      <c r="G1324" s="4"/>
      <c r="H1324" s="4"/>
      <c r="J1324" s="4"/>
      <c r="K1324" s="4"/>
      <c r="L1324" s="4"/>
      <c r="M1324" s="4"/>
      <c r="N1324" s="4"/>
      <c r="O1324" s="4"/>
      <c r="P1324" s="4"/>
      <c r="Q1324" s="4"/>
      <c r="R1324" s="4"/>
      <c r="S1324" s="4"/>
      <c r="T1324" s="4"/>
      <c r="U1324" s="4"/>
      <c r="V1324" s="4"/>
    </row>
    <row r="1325" spans="7:22">
      <c r="G1325" s="4"/>
      <c r="H1325" s="4"/>
      <c r="J1325" s="4"/>
      <c r="K1325" s="4"/>
      <c r="L1325" s="4"/>
      <c r="M1325" s="4"/>
      <c r="N1325" s="4"/>
      <c r="O1325" s="4"/>
      <c r="P1325" s="4"/>
      <c r="Q1325" s="4"/>
      <c r="R1325" s="4"/>
      <c r="S1325" s="4"/>
      <c r="T1325" s="4"/>
      <c r="U1325" s="4"/>
      <c r="V1325" s="4"/>
    </row>
    <row r="1326" spans="7:22">
      <c r="G1326" s="4"/>
      <c r="H1326" s="4"/>
      <c r="J1326" s="4"/>
      <c r="K1326" s="4"/>
      <c r="L1326" s="4"/>
      <c r="M1326" s="4"/>
      <c r="N1326" s="4"/>
      <c r="O1326" s="4"/>
      <c r="P1326" s="4"/>
      <c r="Q1326" s="4"/>
      <c r="R1326" s="4"/>
      <c r="S1326" s="4"/>
      <c r="T1326" s="4"/>
      <c r="U1326" s="4"/>
      <c r="V1326" s="4"/>
    </row>
    <row r="1327" spans="7:22">
      <c r="G1327" s="4"/>
      <c r="H1327" s="4"/>
      <c r="J1327" s="4"/>
      <c r="K1327" s="4"/>
      <c r="L1327" s="4"/>
      <c r="M1327" s="4"/>
      <c r="N1327" s="4"/>
      <c r="O1327" s="4"/>
      <c r="P1327" s="4"/>
      <c r="Q1327" s="4"/>
      <c r="R1327" s="4"/>
      <c r="S1327" s="4"/>
      <c r="T1327" s="4"/>
      <c r="U1327" s="4"/>
      <c r="V1327" s="4"/>
    </row>
    <row r="1328" spans="7:22">
      <c r="G1328" s="4"/>
      <c r="H1328" s="4"/>
      <c r="J1328" s="4"/>
      <c r="K1328" s="4"/>
      <c r="L1328" s="4"/>
      <c r="M1328" s="4"/>
      <c r="N1328" s="4"/>
      <c r="O1328" s="4"/>
      <c r="P1328" s="4"/>
      <c r="Q1328" s="4"/>
      <c r="R1328" s="4"/>
      <c r="S1328" s="4"/>
      <c r="T1328" s="4"/>
      <c r="U1328" s="4"/>
      <c r="V1328" s="4"/>
    </row>
    <row r="1329" spans="7:22">
      <c r="G1329" s="4"/>
      <c r="H1329" s="4"/>
      <c r="J1329" s="4"/>
      <c r="K1329" s="4"/>
      <c r="L1329" s="4"/>
      <c r="M1329" s="4"/>
      <c r="N1329" s="4"/>
      <c r="O1329" s="4"/>
      <c r="P1329" s="4"/>
      <c r="Q1329" s="4"/>
      <c r="R1329" s="4"/>
      <c r="S1329" s="4"/>
      <c r="T1329" s="4"/>
      <c r="U1329" s="4"/>
      <c r="V1329" s="4"/>
    </row>
    <row r="1330" spans="7:22">
      <c r="G1330" s="4"/>
      <c r="H1330" s="4"/>
      <c r="J1330" s="4"/>
      <c r="K1330" s="4"/>
      <c r="L1330" s="4"/>
      <c r="M1330" s="4"/>
      <c r="N1330" s="4"/>
      <c r="O1330" s="4"/>
      <c r="P1330" s="4"/>
      <c r="Q1330" s="4"/>
      <c r="R1330" s="4"/>
      <c r="S1330" s="4"/>
      <c r="T1330" s="4"/>
      <c r="U1330" s="4"/>
      <c r="V1330" s="4"/>
    </row>
    <row r="1331" spans="7:22">
      <c r="G1331" s="4"/>
      <c r="H1331" s="4"/>
      <c r="J1331" s="4"/>
      <c r="K1331" s="4"/>
      <c r="L1331" s="4"/>
      <c r="M1331" s="4"/>
      <c r="N1331" s="4"/>
      <c r="O1331" s="4"/>
      <c r="P1331" s="4"/>
      <c r="Q1331" s="4"/>
      <c r="R1331" s="4"/>
      <c r="S1331" s="4"/>
      <c r="T1331" s="4"/>
      <c r="U1331" s="4"/>
      <c r="V1331" s="4"/>
    </row>
    <row r="1332" spans="7:22">
      <c r="G1332" s="4"/>
      <c r="H1332" s="4"/>
      <c r="J1332" s="4"/>
      <c r="K1332" s="4"/>
      <c r="L1332" s="4"/>
      <c r="M1332" s="4"/>
      <c r="N1332" s="4"/>
      <c r="O1332" s="4"/>
      <c r="P1332" s="4"/>
      <c r="Q1332" s="4"/>
      <c r="R1332" s="4"/>
      <c r="S1332" s="4"/>
      <c r="T1332" s="4"/>
      <c r="U1332" s="4"/>
      <c r="V1332" s="4"/>
    </row>
    <row r="1333" spans="7:22">
      <c r="G1333" s="4"/>
      <c r="H1333" s="4"/>
      <c r="J1333" s="4"/>
      <c r="K1333" s="4"/>
      <c r="L1333" s="4"/>
      <c r="M1333" s="4"/>
      <c r="N1333" s="4"/>
      <c r="O1333" s="4"/>
      <c r="P1333" s="4"/>
      <c r="Q1333" s="4"/>
      <c r="R1333" s="4"/>
      <c r="S1333" s="4"/>
      <c r="T1333" s="4"/>
      <c r="U1333" s="4"/>
      <c r="V1333" s="4"/>
    </row>
    <row r="1334" spans="7:22">
      <c r="G1334" s="4"/>
      <c r="H1334" s="4"/>
      <c r="J1334" s="4"/>
      <c r="K1334" s="4"/>
      <c r="L1334" s="4"/>
      <c r="M1334" s="4"/>
      <c r="N1334" s="4"/>
      <c r="O1334" s="4"/>
      <c r="P1334" s="4"/>
      <c r="Q1334" s="4"/>
      <c r="R1334" s="4"/>
      <c r="S1334" s="4"/>
      <c r="T1334" s="4"/>
      <c r="U1334" s="4"/>
      <c r="V1334" s="4"/>
    </row>
    <row r="1335" spans="7:22">
      <c r="G1335" s="4"/>
      <c r="H1335" s="4"/>
      <c r="J1335" s="4"/>
      <c r="K1335" s="4"/>
      <c r="L1335" s="4"/>
      <c r="M1335" s="4"/>
      <c r="N1335" s="4"/>
      <c r="O1335" s="4"/>
      <c r="P1335" s="4"/>
      <c r="Q1335" s="4"/>
      <c r="R1335" s="4"/>
      <c r="S1335" s="4"/>
      <c r="T1335" s="4"/>
      <c r="U1335" s="4"/>
      <c r="V1335" s="4"/>
    </row>
    <row r="1336" spans="7:22">
      <c r="G1336" s="4"/>
      <c r="H1336" s="4"/>
      <c r="J1336" s="4"/>
      <c r="K1336" s="4"/>
      <c r="L1336" s="4"/>
      <c r="M1336" s="4"/>
      <c r="N1336" s="4"/>
      <c r="O1336" s="4"/>
      <c r="P1336" s="4"/>
      <c r="Q1336" s="4"/>
      <c r="R1336" s="4"/>
      <c r="S1336" s="4"/>
      <c r="T1336" s="4"/>
      <c r="U1336" s="4"/>
      <c r="V1336" s="4"/>
    </row>
    <row r="1337" spans="7:22">
      <c r="G1337" s="4"/>
      <c r="H1337" s="4"/>
      <c r="J1337" s="4"/>
      <c r="K1337" s="4"/>
      <c r="L1337" s="4"/>
      <c r="M1337" s="4"/>
      <c r="N1337" s="4"/>
      <c r="O1337" s="4"/>
      <c r="P1337" s="4"/>
      <c r="Q1337" s="4"/>
      <c r="R1337" s="4"/>
      <c r="S1337" s="4"/>
      <c r="T1337" s="4"/>
      <c r="U1337" s="4"/>
      <c r="V1337" s="4"/>
    </row>
    <row r="1338" spans="7:22">
      <c r="G1338" s="4"/>
      <c r="H1338" s="4"/>
      <c r="J1338" s="4"/>
      <c r="K1338" s="4"/>
      <c r="L1338" s="4"/>
      <c r="M1338" s="4"/>
      <c r="N1338" s="4"/>
      <c r="O1338" s="4"/>
      <c r="P1338" s="4"/>
      <c r="Q1338" s="4"/>
      <c r="R1338" s="4"/>
      <c r="S1338" s="4"/>
      <c r="T1338" s="4"/>
      <c r="U1338" s="4"/>
      <c r="V1338" s="4"/>
    </row>
    <row r="1339" spans="7:22">
      <c r="G1339" s="4"/>
      <c r="H1339" s="4"/>
      <c r="J1339" s="4"/>
      <c r="K1339" s="4"/>
      <c r="L1339" s="4"/>
      <c r="M1339" s="4"/>
      <c r="N1339" s="4"/>
      <c r="O1339" s="4"/>
      <c r="P1339" s="4"/>
      <c r="Q1339" s="4"/>
      <c r="R1339" s="4"/>
      <c r="S1339" s="4"/>
      <c r="T1339" s="4"/>
      <c r="U1339" s="4"/>
      <c r="V1339" s="4"/>
    </row>
    <row r="1340" spans="7:22">
      <c r="G1340" s="4"/>
      <c r="H1340" s="4"/>
      <c r="J1340" s="4"/>
      <c r="K1340" s="4"/>
      <c r="L1340" s="4"/>
      <c r="M1340" s="4"/>
      <c r="N1340" s="4"/>
      <c r="O1340" s="4"/>
      <c r="P1340" s="4"/>
      <c r="Q1340" s="4"/>
      <c r="R1340" s="4"/>
      <c r="S1340" s="4"/>
      <c r="T1340" s="4"/>
      <c r="U1340" s="4"/>
      <c r="V1340" s="4"/>
    </row>
    <row r="1341" spans="7:22">
      <c r="G1341" s="4"/>
      <c r="H1341" s="4"/>
      <c r="J1341" s="4"/>
      <c r="K1341" s="4"/>
      <c r="L1341" s="4"/>
      <c r="M1341" s="4"/>
      <c r="N1341" s="4"/>
      <c r="O1341" s="4"/>
      <c r="P1341" s="4"/>
      <c r="Q1341" s="4"/>
      <c r="R1341" s="4"/>
      <c r="S1341" s="4"/>
      <c r="T1341" s="4"/>
      <c r="U1341" s="4"/>
      <c r="V1341" s="4"/>
    </row>
    <row r="1342" spans="7:22">
      <c r="G1342" s="4"/>
      <c r="H1342" s="4"/>
      <c r="J1342" s="4"/>
      <c r="K1342" s="4"/>
      <c r="L1342" s="4"/>
      <c r="M1342" s="4"/>
      <c r="N1342" s="4"/>
      <c r="O1342" s="4"/>
      <c r="P1342" s="4"/>
      <c r="Q1342" s="4"/>
      <c r="R1342" s="4"/>
      <c r="S1342" s="4"/>
      <c r="T1342" s="4"/>
      <c r="U1342" s="4"/>
      <c r="V1342" s="4"/>
    </row>
    <row r="1343" spans="7:22">
      <c r="G1343" s="4"/>
      <c r="H1343" s="4"/>
      <c r="J1343" s="4"/>
      <c r="K1343" s="4"/>
      <c r="L1343" s="4"/>
      <c r="M1343" s="4"/>
      <c r="N1343" s="4"/>
      <c r="O1343" s="4"/>
      <c r="P1343" s="4"/>
      <c r="Q1343" s="4"/>
      <c r="R1343" s="4"/>
      <c r="S1343" s="4"/>
      <c r="T1343" s="4"/>
      <c r="U1343" s="4"/>
      <c r="V1343" s="4"/>
    </row>
    <row r="1344" spans="7:22">
      <c r="G1344" s="4"/>
      <c r="H1344" s="4"/>
      <c r="J1344" s="4"/>
      <c r="K1344" s="4"/>
      <c r="L1344" s="4"/>
      <c r="M1344" s="4"/>
      <c r="N1344" s="4"/>
      <c r="O1344" s="4"/>
      <c r="P1344" s="4"/>
      <c r="Q1344" s="4"/>
      <c r="R1344" s="4"/>
      <c r="S1344" s="4"/>
      <c r="T1344" s="4"/>
      <c r="U1344" s="4"/>
      <c r="V1344" s="4"/>
    </row>
    <row r="1345" spans="7:22">
      <c r="G1345" s="4"/>
      <c r="H1345" s="4"/>
      <c r="J1345" s="4"/>
      <c r="K1345" s="4"/>
      <c r="L1345" s="4"/>
      <c r="M1345" s="4"/>
      <c r="N1345" s="4"/>
      <c r="O1345" s="4"/>
      <c r="P1345" s="4"/>
      <c r="Q1345" s="4"/>
      <c r="R1345" s="4"/>
      <c r="S1345" s="4"/>
      <c r="T1345" s="4"/>
      <c r="U1345" s="4"/>
      <c r="V1345" s="4"/>
    </row>
    <row r="1346" spans="7:22">
      <c r="G1346" s="4"/>
      <c r="H1346" s="4"/>
      <c r="J1346" s="4"/>
      <c r="K1346" s="4"/>
      <c r="L1346" s="4"/>
      <c r="M1346" s="4"/>
      <c r="N1346" s="4"/>
      <c r="O1346" s="4"/>
      <c r="P1346" s="4"/>
      <c r="Q1346" s="4"/>
      <c r="R1346" s="4"/>
      <c r="S1346" s="4"/>
      <c r="T1346" s="4"/>
      <c r="U1346" s="4"/>
      <c r="V1346" s="4"/>
    </row>
    <row r="1347" spans="7:22">
      <c r="G1347" s="4"/>
      <c r="H1347" s="4"/>
      <c r="J1347" s="4"/>
      <c r="K1347" s="4"/>
      <c r="L1347" s="4"/>
      <c r="M1347" s="4"/>
      <c r="N1347" s="4"/>
      <c r="O1347" s="4"/>
      <c r="P1347" s="4"/>
      <c r="Q1347" s="4"/>
      <c r="R1347" s="4"/>
      <c r="S1347" s="4"/>
      <c r="T1347" s="4"/>
      <c r="U1347" s="4"/>
      <c r="V1347" s="4"/>
    </row>
    <row r="1348" spans="7:22">
      <c r="G1348" s="4"/>
      <c r="H1348" s="4"/>
      <c r="J1348" s="4"/>
      <c r="K1348" s="4"/>
      <c r="L1348" s="4"/>
      <c r="M1348" s="4"/>
      <c r="N1348" s="4"/>
      <c r="O1348" s="4"/>
      <c r="P1348" s="4"/>
      <c r="Q1348" s="4"/>
      <c r="R1348" s="4"/>
      <c r="S1348" s="4"/>
      <c r="T1348" s="4"/>
      <c r="U1348" s="4"/>
      <c r="V1348" s="4"/>
    </row>
    <row r="1349" spans="7:22">
      <c r="G1349" s="4"/>
      <c r="H1349" s="4"/>
      <c r="J1349" s="4"/>
      <c r="K1349" s="4"/>
      <c r="L1349" s="4"/>
      <c r="M1349" s="4"/>
      <c r="N1349" s="4"/>
      <c r="O1349" s="4"/>
      <c r="P1349" s="4"/>
      <c r="Q1349" s="4"/>
      <c r="R1349" s="4"/>
      <c r="S1349" s="4"/>
      <c r="T1349" s="4"/>
      <c r="U1349" s="4"/>
      <c r="V1349" s="4"/>
    </row>
    <row r="1350" spans="7:22">
      <c r="G1350" s="4"/>
      <c r="H1350" s="4"/>
      <c r="J1350" s="4"/>
      <c r="K1350" s="4"/>
      <c r="L1350" s="4"/>
      <c r="M1350" s="4"/>
      <c r="N1350" s="4"/>
      <c r="O1350" s="4"/>
      <c r="P1350" s="4"/>
      <c r="Q1350" s="4"/>
      <c r="R1350" s="4"/>
      <c r="S1350" s="4"/>
      <c r="T1350" s="4"/>
      <c r="U1350" s="4"/>
      <c r="V1350" s="4"/>
    </row>
    <row r="1351" spans="7:22">
      <c r="G1351" s="4"/>
      <c r="H1351" s="4"/>
      <c r="J1351" s="4"/>
      <c r="K1351" s="4"/>
      <c r="L1351" s="4"/>
      <c r="M1351" s="4"/>
      <c r="N1351" s="4"/>
      <c r="O1351" s="4"/>
      <c r="P1351" s="4"/>
      <c r="Q1351" s="4"/>
      <c r="R1351" s="4"/>
      <c r="S1351" s="4"/>
      <c r="T1351" s="4"/>
      <c r="U1351" s="4"/>
      <c r="V1351" s="4"/>
    </row>
    <row r="1352" spans="7:22">
      <c r="G1352" s="4"/>
      <c r="H1352" s="4"/>
      <c r="J1352" s="4"/>
      <c r="K1352" s="4"/>
      <c r="L1352" s="4"/>
      <c r="M1352" s="4"/>
      <c r="N1352" s="4"/>
      <c r="O1352" s="4"/>
      <c r="P1352" s="4"/>
      <c r="Q1352" s="4"/>
      <c r="R1352" s="4"/>
      <c r="S1352" s="4"/>
      <c r="T1352" s="4"/>
      <c r="U1352" s="4"/>
      <c r="V1352" s="4"/>
    </row>
    <row r="1353" spans="7:22">
      <c r="G1353" s="4"/>
      <c r="H1353" s="4"/>
      <c r="J1353" s="4"/>
      <c r="K1353" s="4"/>
      <c r="L1353" s="4"/>
      <c r="M1353" s="4"/>
      <c r="N1353" s="4"/>
      <c r="O1353" s="4"/>
      <c r="P1353" s="4"/>
      <c r="Q1353" s="4"/>
      <c r="R1353" s="4"/>
      <c r="S1353" s="4"/>
      <c r="T1353" s="4"/>
      <c r="U1353" s="4"/>
      <c r="V1353" s="4"/>
    </row>
    <row r="1354" spans="7:22">
      <c r="G1354" s="4"/>
      <c r="H1354" s="4"/>
      <c r="J1354" s="4"/>
      <c r="K1354" s="4"/>
      <c r="L1354" s="4"/>
      <c r="M1354" s="4"/>
      <c r="N1354" s="4"/>
      <c r="O1354" s="4"/>
      <c r="P1354" s="4"/>
      <c r="Q1354" s="4"/>
      <c r="R1354" s="4"/>
      <c r="S1354" s="4"/>
      <c r="T1354" s="4"/>
      <c r="U1354" s="4"/>
      <c r="V1354" s="4"/>
    </row>
    <row r="1355" spans="7:22">
      <c r="G1355" s="4"/>
      <c r="H1355" s="4"/>
      <c r="J1355" s="4"/>
      <c r="K1355" s="4"/>
      <c r="L1355" s="4"/>
      <c r="M1355" s="4"/>
      <c r="N1355" s="4"/>
      <c r="O1355" s="4"/>
      <c r="P1355" s="4"/>
      <c r="Q1355" s="4"/>
      <c r="R1355" s="4"/>
      <c r="S1355" s="4"/>
      <c r="T1355" s="4"/>
      <c r="U1355" s="4"/>
      <c r="V1355" s="4"/>
    </row>
    <row r="1356" spans="7:22">
      <c r="G1356" s="4"/>
      <c r="H1356" s="4"/>
      <c r="J1356" s="4"/>
      <c r="K1356" s="4"/>
      <c r="L1356" s="4"/>
      <c r="M1356" s="4"/>
      <c r="N1356" s="4"/>
      <c r="O1356" s="4"/>
      <c r="P1356" s="4"/>
      <c r="Q1356" s="4"/>
      <c r="R1356" s="4"/>
      <c r="S1356" s="4"/>
      <c r="T1356" s="4"/>
      <c r="U1356" s="4"/>
      <c r="V1356" s="4"/>
    </row>
    <row r="1357" spans="7:22">
      <c r="G1357" s="4"/>
      <c r="H1357" s="4"/>
      <c r="J1357" s="4"/>
      <c r="K1357" s="4"/>
      <c r="L1357" s="4"/>
      <c r="M1357" s="4"/>
      <c r="N1357" s="4"/>
      <c r="O1357" s="4"/>
      <c r="P1357" s="4"/>
      <c r="Q1357" s="4"/>
      <c r="R1357" s="4"/>
      <c r="S1357" s="4"/>
      <c r="T1357" s="4"/>
      <c r="U1357" s="4"/>
      <c r="V1357" s="4"/>
    </row>
    <row r="1358" spans="7:22">
      <c r="G1358" s="4"/>
      <c r="H1358" s="4"/>
      <c r="J1358" s="4"/>
      <c r="K1358" s="4"/>
      <c r="L1358" s="4"/>
      <c r="M1358" s="4"/>
      <c r="N1358" s="4"/>
      <c r="O1358" s="4"/>
      <c r="P1358" s="4"/>
      <c r="Q1358" s="4"/>
      <c r="R1358" s="4"/>
      <c r="S1358" s="4"/>
      <c r="T1358" s="4"/>
      <c r="U1358" s="4"/>
      <c r="V1358" s="4"/>
    </row>
    <row r="1359" spans="7:22">
      <c r="G1359" s="4"/>
      <c r="H1359" s="4"/>
      <c r="J1359" s="4"/>
      <c r="K1359" s="4"/>
      <c r="L1359" s="4"/>
      <c r="M1359" s="4"/>
      <c r="N1359" s="4"/>
      <c r="O1359" s="4"/>
      <c r="P1359" s="4"/>
      <c r="Q1359" s="4"/>
      <c r="R1359" s="4"/>
      <c r="S1359" s="4"/>
      <c r="T1359" s="4"/>
      <c r="U1359" s="4"/>
      <c r="V1359" s="4"/>
    </row>
    <row r="1360" spans="7:22">
      <c r="G1360" s="4"/>
      <c r="H1360" s="4"/>
      <c r="J1360" s="4"/>
      <c r="K1360" s="4"/>
      <c r="L1360" s="4"/>
      <c r="M1360" s="4"/>
      <c r="N1360" s="4"/>
      <c r="O1360" s="4"/>
      <c r="P1360" s="4"/>
      <c r="Q1360" s="4"/>
      <c r="R1360" s="4"/>
      <c r="S1360" s="4"/>
      <c r="T1360" s="4"/>
      <c r="U1360" s="4"/>
      <c r="V1360" s="4"/>
    </row>
    <row r="1361" spans="7:22">
      <c r="G1361" s="4"/>
      <c r="H1361" s="4"/>
      <c r="J1361" s="4"/>
      <c r="K1361" s="4"/>
      <c r="L1361" s="4"/>
      <c r="M1361" s="4"/>
      <c r="N1361" s="4"/>
      <c r="O1361" s="4"/>
      <c r="P1361" s="4"/>
      <c r="Q1361" s="4"/>
      <c r="R1361" s="4"/>
      <c r="S1361" s="4"/>
      <c r="T1361" s="4"/>
      <c r="U1361" s="4"/>
      <c r="V1361" s="4"/>
    </row>
    <row r="1362" spans="7:22">
      <c r="G1362" s="4"/>
      <c r="H1362" s="4"/>
      <c r="J1362" s="4"/>
      <c r="K1362" s="4"/>
      <c r="L1362" s="4"/>
      <c r="M1362" s="4"/>
      <c r="N1362" s="4"/>
      <c r="O1362" s="4"/>
      <c r="P1362" s="4"/>
      <c r="Q1362" s="4"/>
      <c r="R1362" s="4"/>
      <c r="S1362" s="4"/>
      <c r="T1362" s="4"/>
      <c r="U1362" s="4"/>
      <c r="V1362" s="4"/>
    </row>
    <row r="1363" spans="7:22">
      <c r="G1363" s="4"/>
      <c r="H1363" s="4"/>
      <c r="J1363" s="4"/>
      <c r="K1363" s="4"/>
      <c r="L1363" s="4"/>
      <c r="M1363" s="4"/>
      <c r="N1363" s="4"/>
      <c r="O1363" s="4"/>
      <c r="P1363" s="4"/>
      <c r="Q1363" s="4"/>
      <c r="R1363" s="4"/>
      <c r="S1363" s="4"/>
      <c r="T1363" s="4"/>
      <c r="U1363" s="4"/>
      <c r="V1363" s="4"/>
    </row>
    <row r="1364" spans="7:22">
      <c r="G1364" s="4"/>
      <c r="H1364" s="4"/>
      <c r="J1364" s="4"/>
      <c r="K1364" s="4"/>
      <c r="L1364" s="4"/>
      <c r="M1364" s="4"/>
      <c r="N1364" s="4"/>
      <c r="O1364" s="4"/>
      <c r="P1364" s="4"/>
      <c r="Q1364" s="4"/>
      <c r="R1364" s="4"/>
      <c r="S1364" s="4"/>
      <c r="T1364" s="4"/>
      <c r="U1364" s="4"/>
      <c r="V1364" s="4"/>
    </row>
    <row r="1365" spans="7:22">
      <c r="G1365" s="4"/>
      <c r="H1365" s="4"/>
      <c r="J1365" s="4"/>
      <c r="K1365" s="4"/>
      <c r="L1365" s="4"/>
      <c r="M1365" s="4"/>
      <c r="N1365" s="4"/>
      <c r="O1365" s="4"/>
      <c r="P1365" s="4"/>
      <c r="Q1365" s="4"/>
      <c r="R1365" s="4"/>
      <c r="S1365" s="4"/>
      <c r="T1365" s="4"/>
      <c r="U1365" s="4"/>
      <c r="V1365" s="4"/>
    </row>
    <row r="1366" spans="7:22">
      <c r="G1366" s="4"/>
      <c r="H1366" s="4"/>
      <c r="J1366" s="4"/>
      <c r="K1366" s="4"/>
      <c r="L1366" s="4"/>
      <c r="M1366" s="4"/>
      <c r="N1366" s="4"/>
      <c r="O1366" s="4"/>
      <c r="P1366" s="4"/>
      <c r="Q1366" s="4"/>
      <c r="R1366" s="4"/>
      <c r="S1366" s="4"/>
      <c r="T1366" s="4"/>
      <c r="U1366" s="4"/>
      <c r="V1366" s="4"/>
    </row>
    <row r="1367" spans="7:22">
      <c r="G1367" s="4"/>
      <c r="H1367" s="4"/>
      <c r="J1367" s="4"/>
      <c r="K1367" s="4"/>
      <c r="L1367" s="4"/>
      <c r="M1367" s="4"/>
      <c r="N1367" s="4"/>
      <c r="O1367" s="4"/>
      <c r="P1367" s="4"/>
      <c r="Q1367" s="4"/>
      <c r="R1367" s="4"/>
      <c r="S1367" s="4"/>
      <c r="T1367" s="4"/>
      <c r="U1367" s="4"/>
      <c r="V1367" s="4"/>
    </row>
    <row r="1368" spans="7:22">
      <c r="G1368" s="4"/>
      <c r="H1368" s="4"/>
      <c r="J1368" s="4"/>
      <c r="K1368" s="4"/>
      <c r="L1368" s="4"/>
      <c r="M1368" s="4"/>
      <c r="N1368" s="4"/>
      <c r="O1368" s="4"/>
      <c r="P1368" s="4"/>
      <c r="Q1368" s="4"/>
      <c r="R1368" s="4"/>
      <c r="S1368" s="4"/>
      <c r="T1368" s="4"/>
      <c r="U1368" s="4"/>
      <c r="V1368" s="4"/>
    </row>
    <row r="1369" spans="7:22">
      <c r="G1369" s="4"/>
      <c r="H1369" s="4"/>
      <c r="J1369" s="4"/>
      <c r="K1369" s="4"/>
      <c r="L1369" s="4"/>
      <c r="M1369" s="4"/>
      <c r="N1369" s="4"/>
      <c r="O1369" s="4"/>
      <c r="P1369" s="4"/>
      <c r="Q1369" s="4"/>
      <c r="R1369" s="4"/>
      <c r="S1369" s="4"/>
      <c r="T1369" s="4"/>
      <c r="U1369" s="4"/>
      <c r="V1369" s="4"/>
    </row>
    <row r="1370" spans="7:22">
      <c r="G1370" s="4"/>
      <c r="H1370" s="4"/>
      <c r="J1370" s="4"/>
      <c r="K1370" s="4"/>
      <c r="L1370" s="4"/>
      <c r="M1370" s="4"/>
      <c r="N1370" s="4"/>
      <c r="O1370" s="4"/>
      <c r="P1370" s="4"/>
      <c r="Q1370" s="4"/>
      <c r="R1370" s="4"/>
      <c r="S1370" s="4"/>
      <c r="T1370" s="4"/>
      <c r="U1370" s="4"/>
      <c r="V1370" s="4"/>
    </row>
    <row r="1371" spans="7:22">
      <c r="G1371" s="4"/>
      <c r="H1371" s="4"/>
      <c r="J1371" s="4"/>
      <c r="K1371" s="4"/>
      <c r="L1371" s="4"/>
      <c r="M1371" s="4"/>
      <c r="N1371" s="4"/>
      <c r="O1371" s="4"/>
      <c r="P1371" s="4"/>
      <c r="Q1371" s="4"/>
      <c r="R1371" s="4"/>
      <c r="S1371" s="4"/>
      <c r="T1371" s="4"/>
      <c r="U1371" s="4"/>
      <c r="V1371" s="4"/>
    </row>
    <row r="1372" spans="7:22">
      <c r="G1372" s="4"/>
      <c r="H1372" s="4"/>
      <c r="J1372" s="4"/>
      <c r="K1372" s="4"/>
      <c r="L1372" s="4"/>
      <c r="M1372" s="4"/>
      <c r="N1372" s="4"/>
      <c r="O1372" s="4"/>
      <c r="P1372" s="4"/>
      <c r="Q1372" s="4"/>
      <c r="R1372" s="4"/>
      <c r="S1372" s="4"/>
      <c r="T1372" s="4"/>
      <c r="U1372" s="4"/>
      <c r="V1372" s="4"/>
    </row>
    <row r="1373" spans="7:22">
      <c r="G1373" s="4"/>
      <c r="H1373" s="4"/>
      <c r="J1373" s="4"/>
      <c r="K1373" s="4"/>
      <c r="L1373" s="4"/>
      <c r="M1373" s="4"/>
      <c r="N1373" s="4"/>
      <c r="O1373" s="4"/>
      <c r="P1373" s="4"/>
      <c r="Q1373" s="4"/>
      <c r="R1373" s="4"/>
      <c r="S1373" s="4"/>
      <c r="T1373" s="4"/>
      <c r="U1373" s="4"/>
      <c r="V1373" s="4"/>
    </row>
    <row r="1374" spans="7:22">
      <c r="G1374" s="4"/>
      <c r="H1374" s="4"/>
      <c r="J1374" s="4"/>
      <c r="K1374" s="4"/>
      <c r="L1374" s="4"/>
      <c r="M1374" s="4"/>
      <c r="N1374" s="4"/>
      <c r="O1374" s="4"/>
      <c r="P1374" s="4"/>
      <c r="Q1374" s="4"/>
      <c r="R1374" s="4"/>
      <c r="S1374" s="4"/>
      <c r="T1374" s="4"/>
      <c r="U1374" s="4"/>
      <c r="V1374" s="4"/>
    </row>
    <row r="1375" spans="7:22">
      <c r="G1375" s="4"/>
      <c r="H1375" s="4"/>
      <c r="J1375" s="4"/>
      <c r="K1375" s="4"/>
      <c r="L1375" s="4"/>
      <c r="M1375" s="4"/>
      <c r="N1375" s="4"/>
      <c r="O1375" s="4"/>
      <c r="P1375" s="4"/>
      <c r="Q1375" s="4"/>
      <c r="R1375" s="4"/>
      <c r="S1375" s="4"/>
      <c r="T1375" s="4"/>
      <c r="U1375" s="4"/>
      <c r="V1375" s="4"/>
    </row>
    <row r="1376" spans="7:22">
      <c r="G1376" s="4"/>
      <c r="H1376" s="4"/>
      <c r="J1376" s="4"/>
      <c r="K1376" s="4"/>
      <c r="L1376" s="4"/>
      <c r="M1376" s="4"/>
      <c r="N1376" s="4"/>
      <c r="O1376" s="4"/>
      <c r="P1376" s="4"/>
      <c r="Q1376" s="4"/>
      <c r="R1376" s="4"/>
      <c r="S1376" s="4"/>
      <c r="T1376" s="4"/>
      <c r="U1376" s="4"/>
      <c r="V1376" s="4"/>
    </row>
    <row r="1377" spans="7:22">
      <c r="G1377" s="4"/>
      <c r="H1377" s="4"/>
      <c r="J1377" s="4"/>
      <c r="K1377" s="4"/>
      <c r="L1377" s="4"/>
      <c r="M1377" s="4"/>
      <c r="N1377" s="4"/>
      <c r="O1377" s="4"/>
      <c r="P1377" s="4"/>
      <c r="Q1377" s="4"/>
      <c r="R1377" s="4"/>
      <c r="S1377" s="4"/>
      <c r="T1377" s="4"/>
      <c r="U1377" s="4"/>
      <c r="V1377" s="4"/>
    </row>
    <row r="1378" spans="7:22">
      <c r="G1378" s="4"/>
      <c r="H1378" s="4"/>
      <c r="J1378" s="4"/>
      <c r="K1378" s="4"/>
      <c r="L1378" s="4"/>
      <c r="M1378" s="4"/>
      <c r="N1378" s="4"/>
      <c r="O1378" s="4"/>
      <c r="P1378" s="4"/>
      <c r="Q1378" s="4"/>
      <c r="R1378" s="4"/>
      <c r="S1378" s="4"/>
      <c r="T1378" s="4"/>
      <c r="U1378" s="4"/>
      <c r="V1378" s="4"/>
    </row>
    <row r="1379" spans="7:22">
      <c r="G1379" s="4"/>
      <c r="H1379" s="4"/>
      <c r="J1379" s="4"/>
      <c r="K1379" s="4"/>
      <c r="L1379" s="4"/>
      <c r="M1379" s="4"/>
      <c r="N1379" s="4"/>
      <c r="O1379" s="4"/>
      <c r="P1379" s="4"/>
      <c r="Q1379" s="4"/>
      <c r="R1379" s="4"/>
      <c r="S1379" s="4"/>
      <c r="T1379" s="4"/>
      <c r="U1379" s="4"/>
      <c r="V1379" s="4"/>
    </row>
    <row r="1380" spans="7:22">
      <c r="G1380" s="4"/>
      <c r="H1380" s="4"/>
      <c r="J1380" s="4"/>
      <c r="K1380" s="4"/>
      <c r="L1380" s="4"/>
      <c r="M1380" s="4"/>
      <c r="N1380" s="4"/>
      <c r="O1380" s="4"/>
      <c r="P1380" s="4"/>
      <c r="Q1380" s="4"/>
      <c r="R1380" s="4"/>
      <c r="S1380" s="4"/>
      <c r="T1380" s="4"/>
      <c r="U1380" s="4"/>
      <c r="V1380" s="4"/>
    </row>
    <row r="1381" spans="7:22">
      <c r="G1381" s="4"/>
      <c r="H1381" s="4"/>
      <c r="J1381" s="4"/>
      <c r="K1381" s="4"/>
      <c r="L1381" s="4"/>
      <c r="M1381" s="4"/>
      <c r="N1381" s="4"/>
      <c r="O1381" s="4"/>
      <c r="P1381" s="4"/>
      <c r="Q1381" s="4"/>
      <c r="R1381" s="4"/>
      <c r="S1381" s="4"/>
      <c r="T1381" s="4"/>
      <c r="U1381" s="4"/>
      <c r="V1381" s="4"/>
    </row>
    <row r="1382" spans="7:22">
      <c r="G1382" s="4"/>
      <c r="H1382" s="4"/>
      <c r="J1382" s="4"/>
      <c r="K1382" s="4"/>
      <c r="L1382" s="4"/>
      <c r="M1382" s="4"/>
      <c r="N1382" s="4"/>
      <c r="O1382" s="4"/>
      <c r="P1382" s="4"/>
      <c r="Q1382" s="4"/>
      <c r="R1382" s="4"/>
      <c r="S1382" s="4"/>
      <c r="T1382" s="4"/>
      <c r="U1382" s="4"/>
      <c r="V1382" s="4"/>
    </row>
    <row r="1383" spans="7:22">
      <c r="G1383" s="4"/>
      <c r="H1383" s="4"/>
      <c r="J1383" s="4"/>
      <c r="K1383" s="4"/>
      <c r="L1383" s="4"/>
      <c r="M1383" s="4"/>
      <c r="N1383" s="4"/>
      <c r="O1383" s="4"/>
      <c r="P1383" s="4"/>
      <c r="Q1383" s="4"/>
      <c r="R1383" s="4"/>
      <c r="S1383" s="4"/>
      <c r="T1383" s="4"/>
      <c r="U1383" s="4"/>
      <c r="V1383" s="4"/>
    </row>
    <row r="1384" spans="7:22">
      <c r="G1384" s="4"/>
      <c r="H1384" s="4"/>
      <c r="J1384" s="4"/>
      <c r="K1384" s="4"/>
      <c r="L1384" s="4"/>
      <c r="M1384" s="4"/>
      <c r="N1384" s="4"/>
      <c r="O1384" s="4"/>
      <c r="P1384" s="4"/>
      <c r="Q1384" s="4"/>
      <c r="R1384" s="4"/>
      <c r="S1384" s="4"/>
      <c r="T1384" s="4"/>
      <c r="U1384" s="4"/>
      <c r="V1384" s="4"/>
    </row>
    <row r="1385" spans="7:22">
      <c r="G1385" s="4"/>
      <c r="H1385" s="4"/>
      <c r="J1385" s="4"/>
      <c r="K1385" s="4"/>
      <c r="L1385" s="4"/>
      <c r="M1385" s="4"/>
      <c r="N1385" s="4"/>
      <c r="O1385" s="4"/>
      <c r="P1385" s="4"/>
      <c r="Q1385" s="4"/>
      <c r="R1385" s="4"/>
      <c r="S1385" s="4"/>
      <c r="T1385" s="4"/>
      <c r="U1385" s="4"/>
      <c r="V1385" s="4"/>
    </row>
    <row r="1386" spans="7:22">
      <c r="G1386" s="4"/>
      <c r="H1386" s="4"/>
      <c r="J1386" s="4"/>
      <c r="K1386" s="4"/>
      <c r="L1386" s="4"/>
      <c r="M1386" s="4"/>
      <c r="N1386" s="4"/>
      <c r="O1386" s="4"/>
      <c r="P1386" s="4"/>
      <c r="Q1386" s="4"/>
      <c r="R1386" s="4"/>
      <c r="S1386" s="4"/>
      <c r="T1386" s="4"/>
      <c r="U1386" s="4"/>
      <c r="V1386" s="4"/>
    </row>
    <row r="1387" spans="7:22">
      <c r="G1387" s="4"/>
      <c r="H1387" s="4"/>
      <c r="J1387" s="4"/>
      <c r="K1387" s="4"/>
      <c r="L1387" s="4"/>
      <c r="M1387" s="4"/>
      <c r="N1387" s="4"/>
      <c r="O1387" s="4"/>
      <c r="P1387" s="4"/>
      <c r="Q1387" s="4"/>
      <c r="R1387" s="4"/>
      <c r="S1387" s="4"/>
      <c r="T1387" s="4"/>
      <c r="U1387" s="4"/>
      <c r="V1387" s="4"/>
    </row>
    <row r="1388" spans="7:22">
      <c r="G1388" s="4"/>
      <c r="H1388" s="4"/>
      <c r="J1388" s="4"/>
      <c r="K1388" s="4"/>
      <c r="L1388" s="4"/>
      <c r="M1388" s="4"/>
      <c r="N1388" s="4"/>
      <c r="O1388" s="4"/>
      <c r="P1388" s="4"/>
      <c r="Q1388" s="4"/>
      <c r="R1388" s="4"/>
      <c r="S1388" s="4"/>
      <c r="T1388" s="4"/>
      <c r="U1388" s="4"/>
      <c r="V1388" s="4"/>
    </row>
    <row r="1389" spans="7:22">
      <c r="G1389" s="4"/>
      <c r="H1389" s="4"/>
      <c r="J1389" s="4"/>
      <c r="K1389" s="4"/>
      <c r="L1389" s="4"/>
      <c r="M1389" s="4"/>
      <c r="N1389" s="4"/>
      <c r="O1389" s="4"/>
      <c r="P1389" s="4"/>
      <c r="Q1389" s="4"/>
      <c r="R1389" s="4"/>
      <c r="S1389" s="4"/>
      <c r="T1389" s="4"/>
      <c r="U1389" s="4"/>
      <c r="V1389" s="4"/>
    </row>
    <row r="1390" spans="7:22">
      <c r="G1390" s="4"/>
      <c r="H1390" s="4"/>
      <c r="J1390" s="4"/>
      <c r="K1390" s="4"/>
      <c r="L1390" s="4"/>
      <c r="M1390" s="4"/>
      <c r="N1390" s="4"/>
      <c r="O1390" s="4"/>
      <c r="P1390" s="4"/>
      <c r="Q1390" s="4"/>
      <c r="R1390" s="4"/>
      <c r="S1390" s="4"/>
      <c r="T1390" s="4"/>
      <c r="U1390" s="4"/>
      <c r="V1390" s="4"/>
    </row>
    <row r="1391" spans="7:22">
      <c r="G1391" s="4"/>
      <c r="H1391" s="4"/>
      <c r="J1391" s="4"/>
      <c r="K1391" s="4"/>
      <c r="L1391" s="4"/>
      <c r="M1391" s="4"/>
      <c r="N1391" s="4"/>
      <c r="O1391" s="4"/>
      <c r="P1391" s="4"/>
      <c r="Q1391" s="4"/>
      <c r="R1391" s="4"/>
      <c r="S1391" s="4"/>
      <c r="T1391" s="4"/>
      <c r="U1391" s="4"/>
      <c r="V1391" s="4"/>
    </row>
    <row r="1392" spans="7:22">
      <c r="G1392" s="4"/>
      <c r="H1392" s="4"/>
      <c r="J1392" s="4"/>
      <c r="K1392" s="4"/>
      <c r="L1392" s="4"/>
      <c r="M1392" s="4"/>
      <c r="N1392" s="4"/>
      <c r="O1392" s="4"/>
      <c r="P1392" s="4"/>
      <c r="Q1392" s="4"/>
      <c r="R1392" s="4"/>
      <c r="S1392" s="4"/>
      <c r="T1392" s="4"/>
      <c r="U1392" s="4"/>
      <c r="V1392" s="4"/>
    </row>
    <row r="1393" spans="7:22">
      <c r="G1393" s="4"/>
      <c r="H1393" s="4"/>
      <c r="J1393" s="4"/>
      <c r="K1393" s="4"/>
      <c r="L1393" s="4"/>
      <c r="M1393" s="4"/>
      <c r="N1393" s="4"/>
      <c r="O1393" s="4"/>
      <c r="P1393" s="4"/>
      <c r="Q1393" s="4"/>
      <c r="R1393" s="4"/>
      <c r="S1393" s="4"/>
      <c r="T1393" s="4"/>
      <c r="U1393" s="4"/>
      <c r="V1393" s="4"/>
    </row>
    <row r="1394" spans="7:22">
      <c r="G1394" s="4"/>
      <c r="H1394" s="4"/>
      <c r="J1394" s="4"/>
      <c r="K1394" s="4"/>
      <c r="L1394" s="4"/>
      <c r="M1394" s="4"/>
      <c r="N1394" s="4"/>
      <c r="O1394" s="4"/>
      <c r="P1394" s="4"/>
      <c r="Q1394" s="4"/>
      <c r="R1394" s="4"/>
      <c r="S1394" s="4"/>
      <c r="T1394" s="4"/>
      <c r="U1394" s="4"/>
      <c r="V1394" s="4"/>
    </row>
    <row r="1395" spans="7:22">
      <c r="G1395" s="4"/>
      <c r="H1395" s="4"/>
      <c r="J1395" s="4"/>
      <c r="K1395" s="4"/>
      <c r="L1395" s="4"/>
      <c r="M1395" s="4"/>
      <c r="N1395" s="4"/>
      <c r="O1395" s="4"/>
      <c r="P1395" s="4"/>
      <c r="Q1395" s="4"/>
      <c r="R1395" s="4"/>
      <c r="S1395" s="4"/>
      <c r="T1395" s="4"/>
      <c r="U1395" s="4"/>
      <c r="V1395" s="4"/>
    </row>
    <row r="1396" spans="7:22">
      <c r="G1396" s="4"/>
      <c r="H1396" s="4"/>
      <c r="J1396" s="4"/>
      <c r="K1396" s="4"/>
      <c r="L1396" s="4"/>
      <c r="M1396" s="4"/>
      <c r="N1396" s="4"/>
      <c r="O1396" s="4"/>
      <c r="P1396" s="4"/>
      <c r="Q1396" s="4"/>
      <c r="R1396" s="4"/>
      <c r="S1396" s="4"/>
      <c r="T1396" s="4"/>
      <c r="U1396" s="4"/>
      <c r="V1396" s="4"/>
    </row>
    <row r="1397" spans="7:22">
      <c r="G1397" s="4"/>
      <c r="H1397" s="4"/>
      <c r="J1397" s="4"/>
      <c r="K1397" s="4"/>
      <c r="L1397" s="4"/>
      <c r="M1397" s="4"/>
      <c r="N1397" s="4"/>
      <c r="O1397" s="4"/>
      <c r="P1397" s="4"/>
      <c r="Q1397" s="4"/>
      <c r="R1397" s="4"/>
      <c r="S1397" s="4"/>
      <c r="T1397" s="4"/>
      <c r="U1397" s="4"/>
      <c r="V1397" s="4"/>
    </row>
    <row r="1398" spans="7:22">
      <c r="G1398" s="4"/>
      <c r="H1398" s="4"/>
      <c r="J1398" s="4"/>
      <c r="K1398" s="4"/>
      <c r="L1398" s="4"/>
      <c r="M1398" s="4"/>
      <c r="N1398" s="4"/>
      <c r="O1398" s="4"/>
      <c r="P1398" s="4"/>
      <c r="Q1398" s="4"/>
      <c r="R1398" s="4"/>
      <c r="S1398" s="4"/>
      <c r="T1398" s="4"/>
      <c r="U1398" s="4"/>
      <c r="V1398" s="4"/>
    </row>
    <row r="1399" spans="7:22">
      <c r="G1399" s="4"/>
      <c r="H1399" s="4"/>
      <c r="J1399" s="4"/>
      <c r="K1399" s="4"/>
      <c r="L1399" s="4"/>
      <c r="M1399" s="4"/>
      <c r="N1399" s="4"/>
      <c r="O1399" s="4"/>
      <c r="P1399" s="4"/>
      <c r="Q1399" s="4"/>
      <c r="R1399" s="4"/>
      <c r="S1399" s="4"/>
      <c r="T1399" s="4"/>
      <c r="U1399" s="4"/>
      <c r="V1399" s="4"/>
    </row>
    <row r="1400" spans="7:22">
      <c r="G1400" s="4"/>
      <c r="H1400" s="4"/>
      <c r="J1400" s="4"/>
      <c r="K1400" s="4"/>
      <c r="L1400" s="4"/>
      <c r="M1400" s="4"/>
      <c r="N1400" s="4"/>
      <c r="O1400" s="4"/>
      <c r="P1400" s="4"/>
      <c r="Q1400" s="4"/>
      <c r="R1400" s="4"/>
      <c r="S1400" s="4"/>
      <c r="T1400" s="4"/>
      <c r="U1400" s="4"/>
      <c r="V1400" s="4"/>
    </row>
    <row r="1401" spans="7:22">
      <c r="G1401" s="4"/>
      <c r="H1401" s="4"/>
      <c r="J1401" s="4"/>
      <c r="K1401" s="4"/>
      <c r="L1401" s="4"/>
      <c r="M1401" s="4"/>
      <c r="N1401" s="4"/>
      <c r="O1401" s="4"/>
      <c r="P1401" s="4"/>
      <c r="Q1401" s="4"/>
      <c r="R1401" s="4"/>
      <c r="S1401" s="4"/>
      <c r="T1401" s="4"/>
      <c r="U1401" s="4"/>
      <c r="V1401" s="4"/>
    </row>
    <row r="1402" spans="7:22">
      <c r="G1402" s="4"/>
      <c r="H1402" s="4"/>
      <c r="J1402" s="4"/>
      <c r="K1402" s="4"/>
      <c r="L1402" s="4"/>
      <c r="M1402" s="4"/>
      <c r="N1402" s="4"/>
      <c r="O1402" s="4"/>
      <c r="P1402" s="4"/>
      <c r="Q1402" s="4"/>
      <c r="R1402" s="4"/>
      <c r="S1402" s="4"/>
      <c r="T1402" s="4"/>
      <c r="U1402" s="4"/>
      <c r="V1402" s="4"/>
    </row>
    <row r="1403" spans="7:22">
      <c r="G1403" s="4"/>
      <c r="H1403" s="4"/>
      <c r="J1403" s="4"/>
      <c r="K1403" s="4"/>
      <c r="L1403" s="4"/>
      <c r="M1403" s="4"/>
      <c r="N1403" s="4"/>
      <c r="O1403" s="4"/>
      <c r="P1403" s="4"/>
      <c r="Q1403" s="4"/>
      <c r="R1403" s="4"/>
      <c r="S1403" s="4"/>
      <c r="T1403" s="4"/>
      <c r="U1403" s="4"/>
      <c r="V1403" s="4"/>
    </row>
    <row r="1404" spans="7:22">
      <c r="G1404" s="4"/>
      <c r="H1404" s="4"/>
      <c r="J1404" s="4"/>
      <c r="K1404" s="4"/>
      <c r="L1404" s="4"/>
      <c r="M1404" s="4"/>
      <c r="N1404" s="4"/>
      <c r="O1404" s="4"/>
      <c r="P1404" s="4"/>
      <c r="Q1404" s="4"/>
      <c r="R1404" s="4"/>
      <c r="S1404" s="4"/>
      <c r="T1404" s="4"/>
      <c r="U1404" s="4"/>
      <c r="V1404" s="4"/>
    </row>
    <row r="1405" spans="7:22">
      <c r="G1405" s="4"/>
      <c r="H1405" s="4"/>
      <c r="J1405" s="4"/>
      <c r="K1405" s="4"/>
      <c r="L1405" s="4"/>
      <c r="M1405" s="4"/>
      <c r="N1405" s="4"/>
      <c r="O1405" s="4"/>
      <c r="P1405" s="4"/>
      <c r="Q1405" s="4"/>
      <c r="R1405" s="4"/>
      <c r="S1405" s="4"/>
      <c r="T1405" s="4"/>
      <c r="U1405" s="4"/>
      <c r="V1405" s="4"/>
    </row>
    <row r="1406" spans="7:22">
      <c r="G1406" s="4"/>
      <c r="H1406" s="4"/>
      <c r="J1406" s="4"/>
      <c r="K1406" s="4"/>
      <c r="L1406" s="4"/>
      <c r="M1406" s="4"/>
      <c r="N1406" s="4"/>
      <c r="O1406" s="4"/>
      <c r="P1406" s="4"/>
      <c r="Q1406" s="4"/>
      <c r="R1406" s="4"/>
      <c r="S1406" s="4"/>
      <c r="T1406" s="4"/>
      <c r="U1406" s="4"/>
      <c r="V1406" s="4"/>
    </row>
    <row r="1407" spans="7:22">
      <c r="G1407" s="4"/>
      <c r="H1407" s="4"/>
      <c r="J1407" s="4"/>
      <c r="K1407" s="4"/>
      <c r="L1407" s="4"/>
      <c r="M1407" s="4"/>
      <c r="N1407" s="4"/>
      <c r="O1407" s="4"/>
      <c r="P1407" s="4"/>
      <c r="Q1407" s="4"/>
      <c r="R1407" s="4"/>
      <c r="S1407" s="4"/>
      <c r="T1407" s="4"/>
      <c r="U1407" s="4"/>
      <c r="V1407" s="4"/>
    </row>
    <row r="1408" spans="7:22">
      <c r="G1408" s="4"/>
      <c r="H1408" s="4"/>
      <c r="J1408" s="4"/>
      <c r="K1408" s="4"/>
      <c r="L1408" s="4"/>
      <c r="M1408" s="4"/>
      <c r="N1408" s="4"/>
      <c r="O1408" s="4"/>
      <c r="P1408" s="4"/>
      <c r="Q1408" s="4"/>
      <c r="R1408" s="4"/>
      <c r="S1408" s="4"/>
      <c r="T1408" s="4"/>
      <c r="U1408" s="4"/>
      <c r="V1408" s="4"/>
    </row>
    <row r="1409" spans="7:22">
      <c r="G1409" s="4"/>
      <c r="H1409" s="4"/>
      <c r="J1409" s="4"/>
      <c r="K1409" s="4"/>
      <c r="L1409" s="4"/>
      <c r="M1409" s="4"/>
      <c r="N1409" s="4"/>
      <c r="O1409" s="4"/>
      <c r="P1409" s="4"/>
      <c r="Q1409" s="4"/>
      <c r="R1409" s="4"/>
      <c r="S1409" s="4"/>
      <c r="T1409" s="4"/>
      <c r="U1409" s="4"/>
      <c r="V1409" s="4"/>
    </row>
    <row r="1410" spans="7:22">
      <c r="G1410" s="4"/>
      <c r="H1410" s="4"/>
      <c r="J1410" s="4"/>
      <c r="K1410" s="4"/>
      <c r="L1410" s="4"/>
      <c r="M1410" s="4"/>
      <c r="N1410" s="4"/>
      <c r="O1410" s="4"/>
      <c r="P1410" s="4"/>
      <c r="Q1410" s="4"/>
      <c r="R1410" s="4"/>
      <c r="S1410" s="4"/>
      <c r="T1410" s="4"/>
      <c r="U1410" s="4"/>
      <c r="V1410" s="4"/>
    </row>
    <row r="1411" spans="7:22">
      <c r="G1411" s="4"/>
      <c r="H1411" s="4"/>
      <c r="J1411" s="4"/>
      <c r="K1411" s="4"/>
      <c r="L1411" s="4"/>
      <c r="M1411" s="4"/>
      <c r="N1411" s="4"/>
      <c r="O1411" s="4"/>
      <c r="P1411" s="4"/>
      <c r="Q1411" s="4"/>
      <c r="R1411" s="4"/>
      <c r="S1411" s="4"/>
      <c r="T1411" s="4"/>
      <c r="U1411" s="4"/>
      <c r="V1411" s="4"/>
    </row>
    <row r="1412" spans="7:22">
      <c r="G1412" s="4"/>
      <c r="H1412" s="4"/>
      <c r="J1412" s="4"/>
      <c r="K1412" s="4"/>
      <c r="L1412" s="4"/>
      <c r="M1412" s="4"/>
      <c r="N1412" s="4"/>
      <c r="O1412" s="4"/>
      <c r="P1412" s="4"/>
      <c r="Q1412" s="4"/>
      <c r="R1412" s="4"/>
      <c r="S1412" s="4"/>
      <c r="T1412" s="4"/>
      <c r="U1412" s="4"/>
      <c r="V1412" s="4"/>
    </row>
    <row r="1413" spans="7:22">
      <c r="G1413" s="4"/>
      <c r="H1413" s="4"/>
      <c r="J1413" s="4"/>
      <c r="K1413" s="4"/>
      <c r="L1413" s="4"/>
      <c r="M1413" s="4"/>
      <c r="N1413" s="4"/>
      <c r="O1413" s="4"/>
      <c r="P1413" s="4"/>
      <c r="Q1413" s="4"/>
      <c r="R1413" s="4"/>
      <c r="S1413" s="4"/>
      <c r="T1413" s="4"/>
      <c r="U1413" s="4"/>
      <c r="V1413" s="4"/>
    </row>
    <row r="1414" spans="7:22">
      <c r="G1414" s="4"/>
      <c r="H1414" s="4"/>
      <c r="J1414" s="4"/>
      <c r="K1414" s="4"/>
      <c r="L1414" s="4"/>
      <c r="M1414" s="4"/>
      <c r="N1414" s="4"/>
      <c r="O1414" s="4"/>
      <c r="P1414" s="4"/>
      <c r="Q1414" s="4"/>
      <c r="R1414" s="4"/>
      <c r="S1414" s="4"/>
      <c r="T1414" s="4"/>
      <c r="U1414" s="4"/>
      <c r="V1414" s="4"/>
    </row>
    <row r="1415" spans="7:22">
      <c r="G1415" s="4"/>
      <c r="H1415" s="4"/>
      <c r="J1415" s="4"/>
      <c r="K1415" s="4"/>
      <c r="L1415" s="4"/>
      <c r="M1415" s="4"/>
      <c r="N1415" s="4"/>
      <c r="O1415" s="4"/>
      <c r="P1415" s="4"/>
      <c r="Q1415" s="4"/>
      <c r="R1415" s="4"/>
      <c r="S1415" s="4"/>
      <c r="T1415" s="4"/>
      <c r="U1415" s="4"/>
      <c r="V1415" s="4"/>
    </row>
    <row r="1416" spans="7:22">
      <c r="G1416" s="4"/>
      <c r="H1416" s="4"/>
      <c r="J1416" s="4"/>
      <c r="K1416" s="4"/>
      <c r="L1416" s="4"/>
      <c r="M1416" s="4"/>
      <c r="N1416" s="4"/>
      <c r="O1416" s="4"/>
      <c r="P1416" s="4"/>
      <c r="Q1416" s="4"/>
      <c r="R1416" s="4"/>
      <c r="S1416" s="4"/>
      <c r="T1416" s="4"/>
      <c r="U1416" s="4"/>
      <c r="V1416" s="4"/>
    </row>
    <row r="1417" spans="7:22">
      <c r="G1417" s="4"/>
      <c r="H1417" s="4"/>
      <c r="J1417" s="4"/>
      <c r="K1417" s="4"/>
      <c r="L1417" s="4"/>
      <c r="M1417" s="4"/>
      <c r="N1417" s="4"/>
      <c r="O1417" s="4"/>
      <c r="P1417" s="4"/>
      <c r="Q1417" s="4"/>
      <c r="R1417" s="4"/>
      <c r="S1417" s="4"/>
      <c r="T1417" s="4"/>
      <c r="U1417" s="4"/>
      <c r="V1417" s="4"/>
    </row>
    <row r="1418" spans="7:22">
      <c r="G1418" s="4"/>
      <c r="H1418" s="4"/>
      <c r="J1418" s="4"/>
      <c r="K1418" s="4"/>
      <c r="L1418" s="4"/>
      <c r="M1418" s="4"/>
      <c r="N1418" s="4"/>
      <c r="O1418" s="4"/>
      <c r="P1418" s="4"/>
      <c r="Q1418" s="4"/>
      <c r="R1418" s="4"/>
      <c r="S1418" s="4"/>
      <c r="T1418" s="4"/>
      <c r="U1418" s="4"/>
      <c r="V1418" s="4"/>
    </row>
    <row r="1419" spans="7:22">
      <c r="G1419" s="4"/>
      <c r="H1419" s="4"/>
      <c r="J1419" s="4"/>
      <c r="K1419" s="4"/>
      <c r="L1419" s="4"/>
      <c r="M1419" s="4"/>
      <c r="N1419" s="4"/>
      <c r="O1419" s="4"/>
      <c r="P1419" s="4"/>
      <c r="Q1419" s="4"/>
      <c r="R1419" s="4"/>
      <c r="S1419" s="4"/>
      <c r="T1419" s="4"/>
      <c r="U1419" s="4"/>
      <c r="V1419" s="4"/>
    </row>
    <row r="1420" spans="7:22">
      <c r="G1420" s="4"/>
      <c r="H1420" s="4"/>
      <c r="J1420" s="4"/>
      <c r="K1420" s="4"/>
      <c r="L1420" s="4"/>
      <c r="M1420" s="4"/>
      <c r="N1420" s="4"/>
      <c r="O1420" s="4"/>
      <c r="P1420" s="4"/>
      <c r="Q1420" s="4"/>
      <c r="R1420" s="4"/>
      <c r="S1420" s="4"/>
      <c r="T1420" s="4"/>
      <c r="U1420" s="4"/>
      <c r="V1420" s="4"/>
    </row>
    <row r="1421" spans="7:22">
      <c r="G1421" s="4"/>
      <c r="H1421" s="4"/>
      <c r="J1421" s="4"/>
      <c r="K1421" s="4"/>
      <c r="L1421" s="4"/>
      <c r="M1421" s="4"/>
      <c r="N1421" s="4"/>
      <c r="O1421" s="4"/>
      <c r="P1421" s="4"/>
      <c r="Q1421" s="4"/>
      <c r="R1421" s="4"/>
      <c r="S1421" s="4"/>
      <c r="T1421" s="4"/>
      <c r="U1421" s="4"/>
      <c r="V1421" s="4"/>
    </row>
    <row r="1422" spans="7:22">
      <c r="G1422" s="4"/>
      <c r="H1422" s="4"/>
      <c r="J1422" s="4"/>
      <c r="K1422" s="4"/>
      <c r="L1422" s="4"/>
      <c r="M1422" s="4"/>
      <c r="N1422" s="4"/>
      <c r="O1422" s="4"/>
      <c r="P1422" s="4"/>
      <c r="Q1422" s="4"/>
      <c r="R1422" s="4"/>
      <c r="S1422" s="4"/>
      <c r="T1422" s="4"/>
      <c r="U1422" s="4"/>
      <c r="V1422" s="4"/>
    </row>
    <row r="1423" spans="7:22">
      <c r="G1423" s="4"/>
      <c r="H1423" s="4"/>
      <c r="J1423" s="4"/>
      <c r="K1423" s="4"/>
      <c r="L1423" s="4"/>
      <c r="M1423" s="4"/>
      <c r="N1423" s="4"/>
      <c r="O1423" s="4"/>
      <c r="P1423" s="4"/>
      <c r="Q1423" s="4"/>
      <c r="R1423" s="4"/>
      <c r="S1423" s="4"/>
      <c r="T1423" s="4"/>
      <c r="U1423" s="4"/>
      <c r="V1423" s="4"/>
    </row>
    <row r="1424" spans="7:22">
      <c r="G1424" s="4"/>
      <c r="H1424" s="4"/>
      <c r="J1424" s="4"/>
      <c r="K1424" s="4"/>
      <c r="L1424" s="4"/>
      <c r="M1424" s="4"/>
      <c r="N1424" s="4"/>
      <c r="O1424" s="4"/>
      <c r="P1424" s="4"/>
      <c r="Q1424" s="4"/>
      <c r="R1424" s="4"/>
      <c r="S1424" s="4"/>
      <c r="T1424" s="4"/>
      <c r="U1424" s="4"/>
      <c r="V1424" s="4"/>
    </row>
    <row r="1425" spans="7:22">
      <c r="G1425" s="4"/>
      <c r="H1425" s="4"/>
      <c r="J1425" s="4"/>
      <c r="K1425" s="4"/>
      <c r="L1425" s="4"/>
      <c r="M1425" s="4"/>
      <c r="N1425" s="4"/>
      <c r="O1425" s="4"/>
      <c r="P1425" s="4"/>
      <c r="Q1425" s="4"/>
      <c r="R1425" s="4"/>
      <c r="S1425" s="4"/>
      <c r="T1425" s="4"/>
      <c r="U1425" s="4"/>
      <c r="V1425" s="4"/>
    </row>
    <row r="1426" spans="7:22">
      <c r="G1426" s="4"/>
      <c r="H1426" s="4"/>
      <c r="J1426" s="4"/>
      <c r="K1426" s="4"/>
      <c r="L1426" s="4"/>
      <c r="M1426" s="4"/>
      <c r="N1426" s="4"/>
      <c r="O1426" s="4"/>
      <c r="P1426" s="4"/>
      <c r="Q1426" s="4"/>
      <c r="R1426" s="4"/>
      <c r="S1426" s="4"/>
      <c r="T1426" s="4"/>
      <c r="U1426" s="4"/>
      <c r="V1426" s="4"/>
    </row>
    <row r="1427" spans="7:22">
      <c r="G1427" s="4"/>
      <c r="H1427" s="4"/>
      <c r="J1427" s="4"/>
      <c r="K1427" s="4"/>
      <c r="L1427" s="4"/>
      <c r="M1427" s="4"/>
      <c r="N1427" s="4"/>
      <c r="O1427" s="4"/>
      <c r="P1427" s="4"/>
      <c r="Q1427" s="4"/>
      <c r="R1427" s="4"/>
      <c r="S1427" s="4"/>
      <c r="T1427" s="4"/>
      <c r="U1427" s="4"/>
      <c r="V1427" s="4"/>
    </row>
    <row r="1428" spans="7:22">
      <c r="G1428" s="4"/>
      <c r="H1428" s="4"/>
      <c r="J1428" s="4"/>
      <c r="K1428" s="4"/>
      <c r="L1428" s="4"/>
      <c r="M1428" s="4"/>
      <c r="N1428" s="4"/>
      <c r="O1428" s="4"/>
      <c r="P1428" s="4"/>
      <c r="Q1428" s="4"/>
      <c r="R1428" s="4"/>
      <c r="S1428" s="4"/>
      <c r="T1428" s="4"/>
      <c r="U1428" s="4"/>
      <c r="V1428" s="4"/>
    </row>
    <row r="1429" spans="7:22">
      <c r="G1429" s="4"/>
      <c r="H1429" s="4"/>
      <c r="J1429" s="4"/>
      <c r="K1429" s="4"/>
      <c r="L1429" s="4"/>
      <c r="M1429" s="4"/>
      <c r="N1429" s="4"/>
      <c r="O1429" s="4"/>
      <c r="P1429" s="4"/>
      <c r="Q1429" s="4"/>
      <c r="R1429" s="4"/>
      <c r="S1429" s="4"/>
      <c r="T1429" s="4"/>
      <c r="U1429" s="4"/>
      <c r="V1429" s="4"/>
    </row>
    <row r="1430" spans="7:22">
      <c r="G1430" s="4"/>
      <c r="H1430" s="4"/>
      <c r="J1430" s="4"/>
      <c r="K1430" s="4"/>
      <c r="L1430" s="4"/>
      <c r="M1430" s="4"/>
      <c r="N1430" s="4"/>
      <c r="O1430" s="4"/>
      <c r="P1430" s="4"/>
      <c r="Q1430" s="4"/>
      <c r="R1430" s="4"/>
      <c r="S1430" s="4"/>
      <c r="T1430" s="4"/>
      <c r="U1430" s="4"/>
      <c r="V1430" s="4"/>
    </row>
    <row r="1431" spans="7:22">
      <c r="G1431" s="4"/>
      <c r="H1431" s="4"/>
      <c r="J1431" s="4"/>
      <c r="K1431" s="4"/>
      <c r="L1431" s="4"/>
      <c r="M1431" s="4"/>
      <c r="N1431" s="4"/>
      <c r="O1431" s="4"/>
      <c r="P1431" s="4"/>
      <c r="Q1431" s="4"/>
      <c r="R1431" s="4"/>
      <c r="S1431" s="4"/>
      <c r="T1431" s="4"/>
      <c r="U1431" s="4"/>
      <c r="V1431" s="4"/>
    </row>
    <row r="1432" spans="7:22">
      <c r="G1432" s="4"/>
      <c r="H1432" s="4"/>
      <c r="J1432" s="4"/>
      <c r="K1432" s="4"/>
      <c r="L1432" s="4"/>
      <c r="M1432" s="4"/>
      <c r="N1432" s="4"/>
      <c r="O1432" s="4"/>
      <c r="P1432" s="4"/>
      <c r="Q1432" s="4"/>
      <c r="R1432" s="4"/>
      <c r="S1432" s="4"/>
      <c r="T1432" s="4"/>
      <c r="U1432" s="4"/>
      <c r="V1432" s="4"/>
    </row>
    <row r="1433" spans="7:22">
      <c r="G1433" s="4"/>
      <c r="H1433" s="4"/>
      <c r="J1433" s="4"/>
      <c r="K1433" s="4"/>
      <c r="L1433" s="4"/>
      <c r="M1433" s="4"/>
      <c r="N1433" s="4"/>
      <c r="O1433" s="4"/>
      <c r="P1433" s="4"/>
      <c r="Q1433" s="4"/>
      <c r="R1433" s="4"/>
      <c r="S1433" s="4"/>
      <c r="T1433" s="4"/>
      <c r="U1433" s="4"/>
      <c r="V1433" s="4"/>
    </row>
    <row r="1434" spans="7:22">
      <c r="G1434" s="4"/>
      <c r="H1434" s="4"/>
      <c r="J1434" s="4"/>
      <c r="K1434" s="4"/>
      <c r="L1434" s="4"/>
      <c r="M1434" s="4"/>
      <c r="N1434" s="4"/>
      <c r="O1434" s="4"/>
      <c r="P1434" s="4"/>
      <c r="Q1434" s="4"/>
      <c r="R1434" s="4"/>
      <c r="S1434" s="4"/>
      <c r="T1434" s="4"/>
      <c r="U1434" s="4"/>
      <c r="V1434" s="4"/>
    </row>
    <row r="1435" spans="7:22">
      <c r="G1435" s="4"/>
      <c r="H1435" s="4"/>
      <c r="J1435" s="4"/>
      <c r="K1435" s="4"/>
      <c r="L1435" s="4"/>
      <c r="M1435" s="4"/>
      <c r="N1435" s="4"/>
      <c r="O1435" s="4"/>
      <c r="P1435" s="4"/>
      <c r="Q1435" s="4"/>
      <c r="R1435" s="4"/>
      <c r="S1435" s="4"/>
      <c r="T1435" s="4"/>
      <c r="U1435" s="4"/>
      <c r="V1435" s="4"/>
    </row>
    <row r="1436" spans="7:22">
      <c r="G1436" s="4"/>
      <c r="H1436" s="4"/>
      <c r="J1436" s="4"/>
      <c r="K1436" s="4"/>
      <c r="L1436" s="4"/>
      <c r="M1436" s="4"/>
      <c r="N1436" s="4"/>
      <c r="O1436" s="4"/>
      <c r="P1436" s="4"/>
      <c r="Q1436" s="4"/>
      <c r="R1436" s="4"/>
      <c r="S1436" s="4"/>
      <c r="T1436" s="4"/>
      <c r="U1436" s="4"/>
      <c r="V1436" s="4"/>
    </row>
    <row r="1437" spans="7:22">
      <c r="G1437" s="4"/>
      <c r="H1437" s="4"/>
      <c r="J1437" s="4"/>
      <c r="K1437" s="4"/>
      <c r="L1437" s="4"/>
      <c r="M1437" s="4"/>
      <c r="N1437" s="4"/>
      <c r="O1437" s="4"/>
      <c r="P1437" s="4"/>
      <c r="Q1437" s="4"/>
      <c r="R1437" s="4"/>
      <c r="S1437" s="4"/>
      <c r="T1437" s="4"/>
      <c r="U1437" s="4"/>
      <c r="V1437" s="4"/>
    </row>
    <row r="1438" spans="7:22">
      <c r="G1438" s="4"/>
      <c r="H1438" s="4"/>
      <c r="J1438" s="4"/>
      <c r="K1438" s="4"/>
      <c r="L1438" s="4"/>
      <c r="M1438" s="4"/>
      <c r="N1438" s="4"/>
      <c r="O1438" s="4"/>
      <c r="P1438" s="4"/>
      <c r="Q1438" s="4"/>
      <c r="R1438" s="4"/>
      <c r="S1438" s="4"/>
      <c r="T1438" s="4"/>
      <c r="U1438" s="4"/>
      <c r="V1438" s="4"/>
    </row>
    <row r="1439" spans="7:22">
      <c r="G1439" s="4"/>
      <c r="H1439" s="4"/>
      <c r="J1439" s="4"/>
      <c r="K1439" s="4"/>
      <c r="L1439" s="4"/>
      <c r="M1439" s="4"/>
      <c r="N1439" s="4"/>
      <c r="O1439" s="4"/>
      <c r="P1439" s="4"/>
      <c r="Q1439" s="4"/>
      <c r="R1439" s="4"/>
      <c r="S1439" s="4"/>
      <c r="T1439" s="4"/>
      <c r="U1439" s="4"/>
      <c r="V1439" s="4"/>
    </row>
    <row r="1440" spans="7:22">
      <c r="G1440" s="4"/>
      <c r="H1440" s="4"/>
      <c r="J1440" s="4"/>
      <c r="K1440" s="4"/>
      <c r="L1440" s="4"/>
      <c r="M1440" s="4"/>
      <c r="N1440" s="4"/>
      <c r="O1440" s="4"/>
      <c r="P1440" s="4"/>
      <c r="Q1440" s="4"/>
      <c r="R1440" s="4"/>
      <c r="S1440" s="4"/>
      <c r="T1440" s="4"/>
      <c r="U1440" s="4"/>
      <c r="V1440" s="4"/>
    </row>
    <row r="1441" spans="7:22">
      <c r="G1441" s="4"/>
      <c r="H1441" s="4"/>
      <c r="J1441" s="4"/>
      <c r="K1441" s="4"/>
      <c r="L1441" s="4"/>
      <c r="M1441" s="4"/>
      <c r="N1441" s="4"/>
      <c r="O1441" s="4"/>
      <c r="P1441" s="4"/>
      <c r="Q1441" s="4"/>
      <c r="R1441" s="4"/>
      <c r="S1441" s="4"/>
      <c r="T1441" s="4"/>
      <c r="U1441" s="4"/>
      <c r="V1441" s="4"/>
    </row>
    <row r="1442" spans="7:22">
      <c r="G1442" s="4"/>
      <c r="H1442" s="4"/>
      <c r="J1442" s="4"/>
      <c r="K1442" s="4"/>
      <c r="L1442" s="4"/>
      <c r="M1442" s="4"/>
      <c r="N1442" s="4"/>
      <c r="O1442" s="4"/>
      <c r="P1442" s="4"/>
      <c r="Q1442" s="4"/>
      <c r="R1442" s="4"/>
      <c r="S1442" s="4"/>
      <c r="T1442" s="4"/>
      <c r="U1442" s="4"/>
      <c r="V1442" s="4"/>
    </row>
    <row r="1443" spans="7:22">
      <c r="G1443" s="4"/>
      <c r="H1443" s="4"/>
      <c r="J1443" s="4"/>
      <c r="K1443" s="4"/>
      <c r="L1443" s="4"/>
      <c r="M1443" s="4"/>
      <c r="N1443" s="4"/>
      <c r="O1443" s="4"/>
      <c r="P1443" s="4"/>
      <c r="Q1443" s="4"/>
      <c r="R1443" s="4"/>
      <c r="S1443" s="4"/>
      <c r="T1443" s="4"/>
      <c r="U1443" s="4"/>
      <c r="V1443" s="4"/>
    </row>
    <row r="1444" spans="7:22">
      <c r="G1444" s="4"/>
      <c r="H1444" s="4"/>
      <c r="J1444" s="4"/>
      <c r="K1444" s="4"/>
      <c r="L1444" s="4"/>
      <c r="M1444" s="4"/>
      <c r="N1444" s="4"/>
      <c r="O1444" s="4"/>
      <c r="P1444" s="4"/>
      <c r="Q1444" s="4"/>
      <c r="R1444" s="4"/>
      <c r="S1444" s="4"/>
      <c r="T1444" s="4"/>
      <c r="U1444" s="4"/>
      <c r="V1444" s="4"/>
    </row>
    <row r="1445" spans="7:22">
      <c r="G1445" s="4"/>
      <c r="H1445" s="4"/>
      <c r="J1445" s="4"/>
      <c r="K1445" s="4"/>
      <c r="L1445" s="4"/>
      <c r="M1445" s="4"/>
      <c r="N1445" s="4"/>
      <c r="O1445" s="4"/>
      <c r="P1445" s="4"/>
      <c r="Q1445" s="4"/>
      <c r="R1445" s="4"/>
      <c r="S1445" s="4"/>
      <c r="T1445" s="4"/>
      <c r="U1445" s="4"/>
      <c r="V1445" s="4"/>
    </row>
    <row r="1446" spans="7:22">
      <c r="G1446" s="4"/>
      <c r="H1446" s="4"/>
      <c r="J1446" s="4"/>
      <c r="K1446" s="4"/>
      <c r="L1446" s="4"/>
      <c r="M1446" s="4"/>
      <c r="N1446" s="4"/>
      <c r="O1446" s="4"/>
      <c r="P1446" s="4"/>
      <c r="Q1446" s="4"/>
      <c r="R1446" s="4"/>
      <c r="S1446" s="4"/>
      <c r="T1446" s="4"/>
      <c r="U1446" s="4"/>
      <c r="V1446" s="4"/>
    </row>
    <row r="1447" spans="7:22">
      <c r="G1447" s="4"/>
      <c r="H1447" s="4"/>
      <c r="J1447" s="4"/>
      <c r="K1447" s="4"/>
      <c r="L1447" s="4"/>
      <c r="M1447" s="4"/>
      <c r="N1447" s="4"/>
      <c r="O1447" s="4"/>
      <c r="P1447" s="4"/>
      <c r="Q1447" s="4"/>
      <c r="R1447" s="4"/>
      <c r="S1447" s="4"/>
      <c r="T1447" s="4"/>
      <c r="U1447" s="4"/>
      <c r="V1447" s="4"/>
    </row>
    <row r="1448" spans="7:22">
      <c r="G1448" s="4"/>
      <c r="H1448" s="4"/>
      <c r="J1448" s="4"/>
      <c r="K1448" s="4"/>
      <c r="L1448" s="4"/>
      <c r="M1448" s="4"/>
      <c r="N1448" s="4"/>
      <c r="O1448" s="4"/>
      <c r="P1448" s="4"/>
      <c r="Q1448" s="4"/>
      <c r="R1448" s="4"/>
      <c r="S1448" s="4"/>
      <c r="T1448" s="4"/>
      <c r="U1448" s="4"/>
      <c r="V1448" s="4"/>
    </row>
    <row r="1449" spans="7:22">
      <c r="G1449" s="4"/>
      <c r="H1449" s="4"/>
      <c r="J1449" s="4"/>
      <c r="K1449" s="4"/>
      <c r="L1449" s="4"/>
      <c r="M1449" s="4"/>
      <c r="N1449" s="4"/>
      <c r="O1449" s="4"/>
      <c r="P1449" s="4"/>
      <c r="Q1449" s="4"/>
      <c r="R1449" s="4"/>
      <c r="S1449" s="4"/>
      <c r="T1449" s="4"/>
      <c r="U1449" s="4"/>
      <c r="V1449" s="4"/>
    </row>
    <row r="1450" spans="7:22">
      <c r="G1450" s="4"/>
      <c r="H1450" s="4"/>
      <c r="J1450" s="4"/>
      <c r="K1450" s="4"/>
      <c r="L1450" s="4"/>
      <c r="M1450" s="4"/>
      <c r="N1450" s="4"/>
      <c r="O1450" s="4"/>
      <c r="P1450" s="4"/>
      <c r="Q1450" s="4"/>
      <c r="R1450" s="4"/>
      <c r="S1450" s="4"/>
      <c r="T1450" s="4"/>
      <c r="U1450" s="4"/>
      <c r="V1450" s="4"/>
    </row>
    <row r="1451" spans="7:22">
      <c r="G1451" s="4"/>
      <c r="H1451" s="4"/>
      <c r="J1451" s="4"/>
      <c r="K1451" s="4"/>
      <c r="L1451" s="4"/>
      <c r="M1451" s="4"/>
      <c r="N1451" s="4"/>
      <c r="O1451" s="4"/>
      <c r="P1451" s="4"/>
      <c r="Q1451" s="4"/>
      <c r="R1451" s="4"/>
      <c r="S1451" s="4"/>
      <c r="T1451" s="4"/>
      <c r="U1451" s="4"/>
      <c r="V1451" s="4"/>
    </row>
    <row r="1452" spans="7:22">
      <c r="G1452" s="4"/>
      <c r="H1452" s="4"/>
      <c r="J1452" s="4"/>
      <c r="K1452" s="4"/>
      <c r="L1452" s="4"/>
      <c r="M1452" s="4"/>
      <c r="N1452" s="4"/>
      <c r="O1452" s="4"/>
      <c r="P1452" s="4"/>
      <c r="Q1452" s="4"/>
      <c r="R1452" s="4"/>
      <c r="S1452" s="4"/>
      <c r="T1452" s="4"/>
      <c r="U1452" s="4"/>
      <c r="V1452" s="4"/>
    </row>
    <row r="1453" spans="7:22">
      <c r="G1453" s="4"/>
      <c r="H1453" s="4"/>
      <c r="J1453" s="4"/>
      <c r="K1453" s="4"/>
      <c r="L1453" s="4"/>
      <c r="M1453" s="4"/>
      <c r="N1453" s="4"/>
      <c r="O1453" s="4"/>
      <c r="P1453" s="4"/>
      <c r="Q1453" s="4"/>
      <c r="R1453" s="4"/>
      <c r="S1453" s="4"/>
      <c r="T1453" s="4"/>
      <c r="U1453" s="4"/>
      <c r="V1453" s="4"/>
    </row>
    <row r="1454" spans="7:22">
      <c r="G1454" s="4"/>
      <c r="H1454" s="4"/>
      <c r="J1454" s="4"/>
      <c r="K1454" s="4"/>
      <c r="L1454" s="4"/>
      <c r="M1454" s="4"/>
      <c r="N1454" s="4"/>
      <c r="O1454" s="4"/>
      <c r="P1454" s="4"/>
      <c r="Q1454" s="4"/>
      <c r="R1454" s="4"/>
      <c r="S1454" s="4"/>
      <c r="T1454" s="4"/>
      <c r="U1454" s="4"/>
      <c r="V1454" s="4"/>
    </row>
    <row r="1455" spans="7:22">
      <c r="G1455" s="4"/>
      <c r="H1455" s="4"/>
      <c r="J1455" s="4"/>
      <c r="K1455" s="4"/>
      <c r="L1455" s="4"/>
      <c r="M1455" s="4"/>
      <c r="N1455" s="4"/>
      <c r="O1455" s="4"/>
      <c r="P1455" s="4"/>
      <c r="Q1455" s="4"/>
      <c r="R1455" s="4"/>
      <c r="S1455" s="4"/>
      <c r="T1455" s="4"/>
      <c r="U1455" s="4"/>
      <c r="V1455" s="4"/>
    </row>
    <row r="1456" spans="7:22">
      <c r="G1456" s="4"/>
      <c r="H1456" s="4"/>
      <c r="J1456" s="4"/>
      <c r="K1456" s="4"/>
      <c r="L1456" s="4"/>
      <c r="M1456" s="4"/>
      <c r="N1456" s="4"/>
      <c r="O1456" s="4"/>
      <c r="P1456" s="4"/>
      <c r="Q1456" s="4"/>
      <c r="R1456" s="4"/>
      <c r="S1456" s="4"/>
      <c r="T1456" s="4"/>
      <c r="U1456" s="4"/>
      <c r="V1456" s="4"/>
    </row>
    <row r="1457" spans="7:22">
      <c r="G1457" s="4"/>
      <c r="H1457" s="4"/>
      <c r="J1457" s="4"/>
      <c r="K1457" s="4"/>
      <c r="L1457" s="4"/>
      <c r="M1457" s="4"/>
      <c r="N1457" s="4"/>
      <c r="O1457" s="4"/>
      <c r="P1457" s="4"/>
      <c r="Q1457" s="4"/>
      <c r="R1457" s="4"/>
      <c r="S1457" s="4"/>
      <c r="T1457" s="4"/>
      <c r="U1457" s="4"/>
      <c r="V1457" s="4"/>
    </row>
    <row r="1458" spans="7:22">
      <c r="G1458" s="4"/>
      <c r="H1458" s="4"/>
      <c r="J1458" s="4"/>
      <c r="K1458" s="4"/>
      <c r="L1458" s="4"/>
      <c r="M1458" s="4"/>
      <c r="N1458" s="4"/>
      <c r="O1458" s="4"/>
      <c r="P1458" s="4"/>
      <c r="Q1458" s="4"/>
      <c r="R1458" s="4"/>
      <c r="S1458" s="4"/>
      <c r="T1458" s="4"/>
      <c r="U1458" s="4"/>
      <c r="V1458" s="4"/>
    </row>
    <row r="1459" spans="7:22">
      <c r="G1459" s="4"/>
      <c r="H1459" s="4"/>
      <c r="J1459" s="4"/>
      <c r="K1459" s="4"/>
      <c r="L1459" s="4"/>
      <c r="M1459" s="4"/>
      <c r="N1459" s="4"/>
      <c r="O1459" s="4"/>
      <c r="P1459" s="4"/>
      <c r="Q1459" s="4"/>
      <c r="R1459" s="4"/>
      <c r="S1459" s="4"/>
      <c r="T1459" s="4"/>
      <c r="U1459" s="4"/>
      <c r="V1459" s="4"/>
    </row>
    <row r="1460" spans="7:22">
      <c r="G1460" s="4"/>
      <c r="H1460" s="4"/>
      <c r="J1460" s="4"/>
      <c r="K1460" s="4"/>
      <c r="L1460" s="4"/>
      <c r="M1460" s="4"/>
      <c r="N1460" s="4"/>
      <c r="O1460" s="4"/>
      <c r="P1460" s="4"/>
      <c r="Q1460" s="4"/>
      <c r="R1460" s="4"/>
      <c r="S1460" s="4"/>
      <c r="T1460" s="4"/>
      <c r="U1460" s="4"/>
      <c r="V1460" s="4"/>
    </row>
    <row r="1461" spans="7:22">
      <c r="G1461" s="4"/>
      <c r="H1461" s="4"/>
      <c r="J1461" s="4"/>
      <c r="K1461" s="4"/>
      <c r="L1461" s="4"/>
      <c r="M1461" s="4"/>
      <c r="N1461" s="4"/>
      <c r="O1461" s="4"/>
      <c r="P1461" s="4"/>
      <c r="Q1461" s="4"/>
      <c r="R1461" s="4"/>
      <c r="S1461" s="4"/>
      <c r="T1461" s="4"/>
      <c r="U1461" s="4"/>
      <c r="V1461" s="4"/>
    </row>
    <row r="1462" spans="7:22">
      <c r="G1462" s="4"/>
      <c r="H1462" s="4"/>
      <c r="J1462" s="4"/>
      <c r="K1462" s="4"/>
      <c r="L1462" s="4"/>
      <c r="M1462" s="4"/>
      <c r="N1462" s="4"/>
      <c r="O1462" s="4"/>
      <c r="P1462" s="4"/>
      <c r="Q1462" s="4"/>
      <c r="R1462" s="4"/>
      <c r="S1462" s="4"/>
      <c r="T1462" s="4"/>
      <c r="U1462" s="4"/>
      <c r="V1462" s="4"/>
    </row>
    <row r="1463" spans="7:22">
      <c r="G1463" s="4"/>
      <c r="H1463" s="4"/>
      <c r="J1463" s="4"/>
      <c r="K1463" s="4"/>
      <c r="L1463" s="4"/>
      <c r="M1463" s="4"/>
      <c r="N1463" s="4"/>
      <c r="O1463" s="4"/>
      <c r="P1463" s="4"/>
      <c r="Q1463" s="4"/>
      <c r="R1463" s="4"/>
      <c r="S1463" s="4"/>
      <c r="T1463" s="4"/>
      <c r="U1463" s="4"/>
      <c r="V1463" s="4"/>
    </row>
    <row r="1464" spans="7:22">
      <c r="G1464" s="4"/>
      <c r="H1464" s="4"/>
      <c r="J1464" s="4"/>
      <c r="K1464" s="4"/>
      <c r="L1464" s="4"/>
      <c r="M1464" s="4"/>
      <c r="N1464" s="4"/>
      <c r="O1464" s="4"/>
      <c r="P1464" s="4"/>
      <c r="Q1464" s="4"/>
      <c r="R1464" s="4"/>
      <c r="S1464" s="4"/>
      <c r="T1464" s="4"/>
      <c r="U1464" s="4"/>
      <c r="V1464" s="4"/>
    </row>
    <row r="1465" spans="7:22">
      <c r="G1465" s="4"/>
      <c r="H1465" s="4"/>
      <c r="J1465" s="4"/>
      <c r="K1465" s="4"/>
      <c r="L1465" s="4"/>
      <c r="M1465" s="4"/>
      <c r="N1465" s="4"/>
      <c r="O1465" s="4"/>
      <c r="P1465" s="4"/>
      <c r="Q1465" s="4"/>
      <c r="R1465" s="4"/>
      <c r="S1465" s="4"/>
      <c r="T1465" s="4"/>
      <c r="U1465" s="4"/>
      <c r="V1465" s="4"/>
    </row>
    <row r="1466" spans="7:22">
      <c r="G1466" s="4"/>
      <c r="H1466" s="4"/>
      <c r="J1466" s="4"/>
      <c r="K1466" s="4"/>
      <c r="L1466" s="4"/>
      <c r="M1466" s="4"/>
      <c r="N1466" s="4"/>
      <c r="O1466" s="4"/>
      <c r="P1466" s="4"/>
      <c r="Q1466" s="4"/>
      <c r="R1466" s="4"/>
      <c r="S1466" s="4"/>
      <c r="T1466" s="4"/>
      <c r="U1466" s="4"/>
      <c r="V1466" s="4"/>
    </row>
    <row r="1467" spans="7:22">
      <c r="G1467" s="4"/>
      <c r="H1467" s="4"/>
      <c r="J1467" s="4"/>
      <c r="K1467" s="4"/>
      <c r="L1467" s="4"/>
      <c r="M1467" s="4"/>
      <c r="N1467" s="4"/>
      <c r="O1467" s="4"/>
      <c r="P1467" s="4"/>
      <c r="Q1467" s="4"/>
      <c r="R1467" s="4"/>
      <c r="S1467" s="4"/>
      <c r="T1467" s="4"/>
      <c r="U1467" s="4"/>
      <c r="V1467" s="4"/>
    </row>
    <row r="1468" spans="7:22">
      <c r="G1468" s="4"/>
      <c r="H1468" s="4"/>
      <c r="J1468" s="4"/>
      <c r="K1468" s="4"/>
      <c r="L1468" s="4"/>
      <c r="M1468" s="4"/>
      <c r="N1468" s="4"/>
      <c r="O1468" s="4"/>
      <c r="P1468" s="4"/>
      <c r="Q1468" s="4"/>
      <c r="R1468" s="4"/>
      <c r="S1468" s="4"/>
      <c r="T1468" s="4"/>
      <c r="U1468" s="4"/>
      <c r="V1468" s="4"/>
    </row>
    <row r="1469" spans="7:22">
      <c r="G1469" s="4"/>
      <c r="H1469" s="4"/>
      <c r="J1469" s="4"/>
      <c r="K1469" s="4"/>
      <c r="L1469" s="4"/>
      <c r="M1469" s="4"/>
      <c r="N1469" s="4"/>
      <c r="O1469" s="4"/>
      <c r="P1469" s="4"/>
      <c r="Q1469" s="4"/>
      <c r="R1469" s="4"/>
      <c r="S1469" s="4"/>
      <c r="T1469" s="4"/>
      <c r="U1469" s="4"/>
      <c r="V1469" s="4"/>
    </row>
    <row r="1470" spans="7:22">
      <c r="G1470" s="4"/>
      <c r="H1470" s="4"/>
      <c r="J1470" s="4"/>
      <c r="K1470" s="4"/>
      <c r="L1470" s="4"/>
      <c r="M1470" s="4"/>
      <c r="N1470" s="4"/>
      <c r="O1470" s="4"/>
      <c r="P1470" s="4"/>
      <c r="Q1470" s="4"/>
      <c r="R1470" s="4"/>
      <c r="S1470" s="4"/>
      <c r="T1470" s="4"/>
      <c r="U1470" s="4"/>
      <c r="V1470" s="4"/>
    </row>
    <row r="1471" spans="7:22">
      <c r="G1471" s="4"/>
      <c r="H1471" s="4"/>
      <c r="J1471" s="4"/>
      <c r="K1471" s="4"/>
      <c r="L1471" s="4"/>
      <c r="M1471" s="4"/>
      <c r="N1471" s="4"/>
      <c r="O1471" s="4"/>
      <c r="P1471" s="4"/>
      <c r="Q1471" s="4"/>
      <c r="R1471" s="4"/>
      <c r="S1471" s="4"/>
      <c r="T1471" s="4"/>
      <c r="U1471" s="4"/>
      <c r="V1471" s="4"/>
    </row>
    <row r="1472" spans="7:22">
      <c r="G1472" s="4"/>
      <c r="H1472" s="4"/>
      <c r="J1472" s="4"/>
      <c r="K1472" s="4"/>
      <c r="L1472" s="4"/>
      <c r="M1472" s="4"/>
      <c r="N1472" s="4"/>
      <c r="O1472" s="4"/>
      <c r="P1472" s="4"/>
      <c r="Q1472" s="4"/>
      <c r="R1472" s="4"/>
      <c r="S1472" s="4"/>
      <c r="T1472" s="4"/>
      <c r="U1472" s="4"/>
      <c r="V1472" s="4"/>
    </row>
    <row r="1473" spans="7:22">
      <c r="G1473" s="4"/>
      <c r="H1473" s="4"/>
      <c r="J1473" s="4"/>
      <c r="K1473" s="4"/>
      <c r="L1473" s="4"/>
      <c r="M1473" s="4"/>
      <c r="N1473" s="4"/>
      <c r="O1473" s="4"/>
      <c r="P1473" s="4"/>
      <c r="Q1473" s="4"/>
      <c r="R1473" s="4"/>
      <c r="S1473" s="4"/>
      <c r="T1473" s="4"/>
      <c r="U1473" s="4"/>
      <c r="V1473" s="4"/>
    </row>
    <row r="1474" spans="7:22">
      <c r="G1474" s="4"/>
      <c r="H1474" s="4"/>
      <c r="J1474" s="4"/>
      <c r="K1474" s="4"/>
      <c r="L1474" s="4"/>
      <c r="M1474" s="4"/>
      <c r="N1474" s="4"/>
      <c r="O1474" s="4"/>
      <c r="P1474" s="4"/>
      <c r="Q1474" s="4"/>
      <c r="R1474" s="4"/>
      <c r="S1474" s="4"/>
      <c r="T1474" s="4"/>
      <c r="U1474" s="4"/>
      <c r="V1474" s="4"/>
    </row>
    <row r="1475" spans="7:22">
      <c r="G1475" s="4"/>
      <c r="H1475" s="4"/>
      <c r="J1475" s="4"/>
      <c r="K1475" s="4"/>
      <c r="L1475" s="4"/>
      <c r="M1475" s="4"/>
      <c r="N1475" s="4"/>
      <c r="O1475" s="4"/>
      <c r="P1475" s="4"/>
      <c r="Q1475" s="4"/>
      <c r="R1475" s="4"/>
      <c r="S1475" s="4"/>
      <c r="T1475" s="4"/>
      <c r="U1475" s="4"/>
      <c r="V1475" s="4"/>
    </row>
    <row r="1476" spans="7:22">
      <c r="G1476" s="4"/>
      <c r="H1476" s="4"/>
      <c r="J1476" s="4"/>
      <c r="K1476" s="4"/>
      <c r="L1476" s="4"/>
      <c r="M1476" s="4"/>
      <c r="N1476" s="4"/>
      <c r="O1476" s="4"/>
      <c r="P1476" s="4"/>
      <c r="Q1476" s="4"/>
      <c r="R1476" s="4"/>
      <c r="S1476" s="4"/>
      <c r="T1476" s="4"/>
      <c r="U1476" s="4"/>
      <c r="V1476" s="4"/>
    </row>
    <row r="1477" spans="7:22">
      <c r="G1477" s="4"/>
      <c r="H1477" s="4"/>
      <c r="J1477" s="4"/>
      <c r="K1477" s="4"/>
      <c r="L1477" s="4"/>
      <c r="M1477" s="4"/>
      <c r="N1477" s="4"/>
      <c r="O1477" s="4"/>
      <c r="P1477" s="4"/>
      <c r="Q1477" s="4"/>
      <c r="R1477" s="4"/>
      <c r="S1477" s="4"/>
      <c r="T1477" s="4"/>
      <c r="U1477" s="4"/>
      <c r="V1477" s="4"/>
    </row>
    <row r="1478" spans="7:22">
      <c r="G1478" s="4"/>
      <c r="H1478" s="4"/>
      <c r="J1478" s="4"/>
      <c r="K1478" s="4"/>
      <c r="L1478" s="4"/>
      <c r="M1478" s="4"/>
      <c r="N1478" s="4"/>
      <c r="O1478" s="4"/>
      <c r="P1478" s="4"/>
      <c r="Q1478" s="4"/>
      <c r="R1478" s="4"/>
      <c r="S1478" s="4"/>
      <c r="T1478" s="4"/>
      <c r="U1478" s="4"/>
      <c r="V1478" s="4"/>
    </row>
    <row r="1479" spans="7:22">
      <c r="G1479" s="4"/>
      <c r="H1479" s="4"/>
      <c r="J1479" s="4"/>
      <c r="K1479" s="4"/>
      <c r="L1479" s="4"/>
      <c r="M1479" s="4"/>
      <c r="N1479" s="4"/>
      <c r="O1479" s="4"/>
      <c r="P1479" s="4"/>
      <c r="Q1479" s="4"/>
      <c r="R1479" s="4"/>
      <c r="S1479" s="4"/>
      <c r="T1479" s="4"/>
      <c r="U1479" s="4"/>
      <c r="V1479" s="4"/>
    </row>
    <row r="1480" spans="7:22">
      <c r="G1480" s="4"/>
      <c r="H1480" s="4"/>
      <c r="J1480" s="4"/>
      <c r="K1480" s="4"/>
      <c r="L1480" s="4"/>
      <c r="M1480" s="4"/>
      <c r="N1480" s="4"/>
      <c r="O1480" s="4"/>
      <c r="P1480" s="4"/>
      <c r="Q1480" s="4"/>
      <c r="R1480" s="4"/>
      <c r="S1480" s="4"/>
      <c r="T1480" s="4"/>
      <c r="U1480" s="4"/>
      <c r="V1480" s="4"/>
    </row>
    <row r="1481" spans="7:22">
      <c r="G1481" s="4"/>
      <c r="H1481" s="4"/>
      <c r="J1481" s="4"/>
      <c r="K1481" s="4"/>
      <c r="L1481" s="4"/>
      <c r="M1481" s="4"/>
      <c r="N1481" s="4"/>
      <c r="O1481" s="4"/>
      <c r="P1481" s="4"/>
      <c r="Q1481" s="4"/>
      <c r="R1481" s="4"/>
      <c r="S1481" s="4"/>
      <c r="T1481" s="4"/>
      <c r="U1481" s="4"/>
      <c r="V1481" s="4"/>
    </row>
    <row r="1482" spans="7:22">
      <c r="G1482" s="4"/>
      <c r="H1482" s="4"/>
      <c r="J1482" s="4"/>
      <c r="K1482" s="4"/>
      <c r="L1482" s="4"/>
      <c r="M1482" s="4"/>
      <c r="N1482" s="4"/>
      <c r="O1482" s="4"/>
      <c r="P1482" s="4"/>
      <c r="Q1482" s="4"/>
      <c r="R1482" s="4"/>
      <c r="S1482" s="4"/>
      <c r="T1482" s="4"/>
      <c r="U1482" s="4"/>
      <c r="V1482" s="4"/>
    </row>
    <row r="1483" spans="7:22">
      <c r="G1483" s="4"/>
      <c r="H1483" s="4"/>
      <c r="J1483" s="4"/>
      <c r="K1483" s="4"/>
      <c r="L1483" s="4"/>
      <c r="M1483" s="4"/>
      <c r="N1483" s="4"/>
      <c r="O1483" s="4"/>
      <c r="P1483" s="4"/>
      <c r="Q1483" s="4"/>
      <c r="R1483" s="4"/>
      <c r="S1483" s="4"/>
      <c r="T1483" s="4"/>
      <c r="U1483" s="4"/>
      <c r="V1483" s="4"/>
    </row>
    <row r="1484" spans="7:22">
      <c r="G1484" s="4"/>
      <c r="H1484" s="4"/>
      <c r="J1484" s="4"/>
      <c r="K1484" s="4"/>
      <c r="L1484" s="4"/>
      <c r="M1484" s="4"/>
      <c r="N1484" s="4"/>
      <c r="O1484" s="4"/>
      <c r="P1484" s="4"/>
      <c r="Q1484" s="4"/>
      <c r="R1484" s="4"/>
      <c r="S1484" s="4"/>
      <c r="T1484" s="4"/>
      <c r="U1484" s="4"/>
      <c r="V1484" s="4"/>
    </row>
    <row r="1485" spans="7:22">
      <c r="G1485" s="4"/>
      <c r="H1485" s="4"/>
      <c r="J1485" s="4"/>
      <c r="K1485" s="4"/>
      <c r="L1485" s="4"/>
      <c r="M1485" s="4"/>
      <c r="N1485" s="4"/>
      <c r="O1485" s="4"/>
      <c r="P1485" s="4"/>
      <c r="Q1485" s="4"/>
      <c r="R1485" s="4"/>
      <c r="S1485" s="4"/>
      <c r="T1485" s="4"/>
      <c r="U1485" s="4"/>
      <c r="V1485" s="4"/>
    </row>
    <row r="1486" spans="7:22">
      <c r="G1486" s="4"/>
      <c r="H1486" s="4"/>
      <c r="J1486" s="4"/>
      <c r="K1486" s="4"/>
      <c r="L1486" s="4"/>
      <c r="M1486" s="4"/>
      <c r="N1486" s="4"/>
      <c r="O1486" s="4"/>
      <c r="P1486" s="4"/>
      <c r="Q1486" s="4"/>
      <c r="R1486" s="4"/>
      <c r="S1486" s="4"/>
      <c r="T1486" s="4"/>
      <c r="U1486" s="4"/>
      <c r="V1486" s="4"/>
    </row>
    <row r="1487" spans="7:22">
      <c r="G1487" s="4"/>
      <c r="H1487" s="4"/>
      <c r="J1487" s="4"/>
      <c r="K1487" s="4"/>
      <c r="L1487" s="4"/>
      <c r="M1487" s="4"/>
      <c r="N1487" s="4"/>
      <c r="O1487" s="4"/>
      <c r="P1487" s="4"/>
      <c r="Q1487" s="4"/>
      <c r="R1487" s="4"/>
      <c r="S1487" s="4"/>
      <c r="T1487" s="4"/>
      <c r="U1487" s="4"/>
      <c r="V1487" s="4"/>
    </row>
    <row r="1488" spans="7:22">
      <c r="G1488" s="4"/>
      <c r="H1488" s="4"/>
      <c r="J1488" s="4"/>
      <c r="K1488" s="4"/>
      <c r="L1488" s="4"/>
      <c r="M1488" s="4"/>
      <c r="N1488" s="4"/>
      <c r="O1488" s="4"/>
      <c r="P1488" s="4"/>
      <c r="Q1488" s="4"/>
      <c r="R1488" s="4"/>
      <c r="S1488" s="4"/>
      <c r="T1488" s="4"/>
      <c r="U1488" s="4"/>
      <c r="V1488" s="4"/>
    </row>
    <row r="1489" spans="7:22">
      <c r="G1489" s="4"/>
      <c r="H1489" s="4"/>
      <c r="J1489" s="4"/>
      <c r="K1489" s="4"/>
      <c r="L1489" s="4"/>
      <c r="M1489" s="4"/>
      <c r="N1489" s="4"/>
      <c r="O1489" s="4"/>
      <c r="P1489" s="4"/>
      <c r="Q1489" s="4"/>
      <c r="R1489" s="4"/>
      <c r="S1489" s="4"/>
      <c r="T1489" s="4"/>
      <c r="U1489" s="4"/>
      <c r="V1489" s="4"/>
    </row>
    <row r="1490" spans="7:22">
      <c r="G1490" s="4"/>
      <c r="H1490" s="4"/>
      <c r="J1490" s="4"/>
      <c r="K1490" s="4"/>
      <c r="L1490" s="4"/>
      <c r="M1490" s="4"/>
      <c r="N1490" s="4"/>
      <c r="O1490" s="4"/>
      <c r="P1490" s="4"/>
      <c r="Q1490" s="4"/>
      <c r="R1490" s="4"/>
      <c r="S1490" s="4"/>
      <c r="T1490" s="4"/>
      <c r="U1490" s="4"/>
      <c r="V1490" s="4"/>
    </row>
    <row r="1491" spans="7:22">
      <c r="G1491" s="4"/>
      <c r="H1491" s="4"/>
      <c r="J1491" s="4"/>
      <c r="K1491" s="4"/>
      <c r="L1491" s="4"/>
      <c r="M1491" s="4"/>
      <c r="N1491" s="4"/>
      <c r="O1491" s="4"/>
      <c r="P1491" s="4"/>
      <c r="Q1491" s="4"/>
      <c r="R1491" s="4"/>
      <c r="S1491" s="4"/>
      <c r="T1491" s="4"/>
      <c r="U1491" s="4"/>
      <c r="V1491" s="4"/>
    </row>
    <row r="1492" spans="7:22">
      <c r="G1492" s="4"/>
      <c r="H1492" s="4"/>
      <c r="J1492" s="4"/>
      <c r="K1492" s="4"/>
      <c r="L1492" s="4"/>
      <c r="M1492" s="4"/>
      <c r="N1492" s="4"/>
      <c r="O1492" s="4"/>
      <c r="P1492" s="4"/>
      <c r="Q1492" s="4"/>
      <c r="R1492" s="4"/>
      <c r="S1492" s="4"/>
      <c r="T1492" s="4"/>
      <c r="U1492" s="4"/>
      <c r="V1492" s="4"/>
    </row>
    <row r="1493" spans="7:22">
      <c r="G1493" s="4"/>
      <c r="H1493" s="4"/>
      <c r="J1493" s="4"/>
      <c r="K1493" s="4"/>
      <c r="L1493" s="4"/>
      <c r="M1493" s="4"/>
      <c r="N1493" s="4"/>
      <c r="O1493" s="4"/>
      <c r="P1493" s="4"/>
      <c r="Q1493" s="4"/>
      <c r="R1493" s="4"/>
      <c r="S1493" s="4"/>
      <c r="T1493" s="4"/>
      <c r="U1493" s="4"/>
      <c r="V1493" s="4"/>
    </row>
    <row r="1494" spans="7:22">
      <c r="G1494" s="4"/>
      <c r="H1494" s="4"/>
      <c r="J1494" s="4"/>
      <c r="K1494" s="4"/>
      <c r="L1494" s="4"/>
      <c r="M1494" s="4"/>
      <c r="N1494" s="4"/>
      <c r="O1494" s="4"/>
      <c r="P1494" s="4"/>
      <c r="Q1494" s="4"/>
      <c r="R1494" s="4"/>
      <c r="S1494" s="4"/>
      <c r="T1494" s="4"/>
      <c r="U1494" s="4"/>
      <c r="V1494" s="4"/>
    </row>
    <row r="1495" spans="7:22">
      <c r="G1495" s="4"/>
      <c r="H1495" s="4"/>
      <c r="J1495" s="4"/>
      <c r="K1495" s="4"/>
      <c r="L1495" s="4"/>
      <c r="M1495" s="4"/>
      <c r="N1495" s="4"/>
      <c r="O1495" s="4"/>
      <c r="P1495" s="4"/>
      <c r="Q1495" s="4"/>
      <c r="R1495" s="4"/>
      <c r="S1495" s="4"/>
      <c r="T1495" s="4"/>
      <c r="U1495" s="4"/>
      <c r="V1495" s="4"/>
    </row>
    <row r="1496" spans="7:22">
      <c r="G1496" s="4"/>
      <c r="H1496" s="4"/>
      <c r="J1496" s="4"/>
      <c r="K1496" s="4"/>
      <c r="L1496" s="4"/>
      <c r="M1496" s="4"/>
      <c r="N1496" s="4"/>
      <c r="O1496" s="4"/>
      <c r="P1496" s="4"/>
      <c r="Q1496" s="4"/>
      <c r="R1496" s="4"/>
      <c r="S1496" s="4"/>
      <c r="T1496" s="4"/>
      <c r="U1496" s="4"/>
      <c r="V1496" s="4"/>
    </row>
    <row r="1497" spans="7:22">
      <c r="G1497" s="4"/>
      <c r="H1497" s="4"/>
      <c r="J1497" s="4"/>
      <c r="K1497" s="4"/>
      <c r="L1497" s="4"/>
      <c r="M1497" s="4"/>
      <c r="N1497" s="4"/>
      <c r="O1497" s="4"/>
      <c r="P1497" s="4"/>
      <c r="Q1497" s="4"/>
      <c r="R1497" s="4"/>
      <c r="S1497" s="4"/>
      <c r="T1497" s="4"/>
      <c r="U1497" s="4"/>
      <c r="V1497" s="4"/>
    </row>
    <row r="1498" spans="7:22">
      <c r="G1498" s="4"/>
      <c r="H1498" s="4"/>
      <c r="J1498" s="4"/>
      <c r="K1498" s="4"/>
      <c r="L1498" s="4"/>
      <c r="M1498" s="4"/>
      <c r="N1498" s="4"/>
      <c r="O1498" s="4"/>
      <c r="P1498" s="4"/>
      <c r="Q1498" s="4"/>
      <c r="R1498" s="4"/>
      <c r="S1498" s="4"/>
      <c r="T1498" s="4"/>
      <c r="U1498" s="4"/>
      <c r="V1498" s="4"/>
    </row>
    <row r="1499" spans="7:22">
      <c r="G1499" s="4"/>
      <c r="H1499" s="4"/>
      <c r="J1499" s="4"/>
      <c r="K1499" s="4"/>
      <c r="L1499" s="4"/>
      <c r="M1499" s="4"/>
      <c r="N1499" s="4"/>
      <c r="O1499" s="4"/>
      <c r="P1499" s="4"/>
      <c r="Q1499" s="4"/>
      <c r="R1499" s="4"/>
      <c r="S1499" s="4"/>
      <c r="T1499" s="4"/>
      <c r="U1499" s="4"/>
      <c r="V1499" s="4"/>
    </row>
    <row r="1500" spans="7:22">
      <c r="G1500" s="4"/>
      <c r="H1500" s="4"/>
      <c r="J1500" s="4"/>
      <c r="K1500" s="4"/>
      <c r="L1500" s="4"/>
      <c r="M1500" s="4"/>
      <c r="N1500" s="4"/>
      <c r="O1500" s="4"/>
      <c r="P1500" s="4"/>
      <c r="Q1500" s="4"/>
      <c r="R1500" s="4"/>
      <c r="S1500" s="4"/>
      <c r="T1500" s="4"/>
      <c r="U1500" s="4"/>
      <c r="V1500" s="4"/>
    </row>
    <row r="1501" spans="7:22">
      <c r="G1501" s="4"/>
      <c r="H1501" s="4"/>
      <c r="J1501" s="4"/>
      <c r="K1501" s="4"/>
      <c r="L1501" s="4"/>
      <c r="M1501" s="4"/>
      <c r="N1501" s="4"/>
      <c r="O1501" s="4"/>
      <c r="P1501" s="4"/>
      <c r="Q1501" s="4"/>
      <c r="R1501" s="4"/>
      <c r="S1501" s="4"/>
      <c r="T1501" s="4"/>
      <c r="U1501" s="4"/>
      <c r="V1501" s="4"/>
    </row>
    <row r="1502" spans="7:22">
      <c r="G1502" s="4"/>
      <c r="H1502" s="4"/>
      <c r="J1502" s="4"/>
      <c r="K1502" s="4"/>
      <c r="L1502" s="4"/>
      <c r="M1502" s="4"/>
      <c r="N1502" s="4"/>
      <c r="O1502" s="4"/>
      <c r="P1502" s="4"/>
      <c r="Q1502" s="4"/>
      <c r="R1502" s="4"/>
      <c r="S1502" s="4"/>
      <c r="T1502" s="4"/>
      <c r="U1502" s="4"/>
      <c r="V1502" s="4"/>
    </row>
    <row r="1503" spans="7:22">
      <c r="G1503" s="4"/>
      <c r="H1503" s="4"/>
      <c r="J1503" s="4"/>
      <c r="K1503" s="4"/>
      <c r="L1503" s="4"/>
      <c r="M1503" s="4"/>
      <c r="N1503" s="4"/>
      <c r="O1503" s="4"/>
      <c r="P1503" s="4"/>
      <c r="Q1503" s="4"/>
      <c r="R1503" s="4"/>
      <c r="S1503" s="4"/>
      <c r="T1503" s="4"/>
      <c r="U1503" s="4"/>
      <c r="V1503" s="4"/>
    </row>
    <row r="1504" spans="7:22">
      <c r="G1504" s="4"/>
      <c r="H1504" s="4"/>
      <c r="J1504" s="4"/>
      <c r="K1504" s="4"/>
      <c r="L1504" s="4"/>
      <c r="M1504" s="4"/>
      <c r="N1504" s="4"/>
      <c r="O1504" s="4"/>
      <c r="P1504" s="4"/>
      <c r="Q1504" s="4"/>
      <c r="R1504" s="4"/>
      <c r="S1504" s="4"/>
      <c r="T1504" s="4"/>
      <c r="U1504" s="4"/>
      <c r="V1504" s="4"/>
    </row>
    <row r="1505" spans="7:22">
      <c r="G1505" s="4"/>
      <c r="H1505" s="4"/>
      <c r="J1505" s="4"/>
      <c r="K1505" s="4"/>
      <c r="L1505" s="4"/>
      <c r="M1505" s="4"/>
      <c r="N1505" s="4"/>
      <c r="O1505" s="4"/>
      <c r="P1505" s="4"/>
      <c r="Q1505" s="4"/>
      <c r="R1505" s="4"/>
      <c r="S1505" s="4"/>
      <c r="T1505" s="4"/>
      <c r="U1505" s="4"/>
      <c r="V1505" s="4"/>
    </row>
    <row r="1506" spans="7:22">
      <c r="G1506" s="4"/>
      <c r="H1506" s="4"/>
      <c r="J1506" s="4"/>
      <c r="K1506" s="4"/>
      <c r="L1506" s="4"/>
      <c r="M1506" s="4"/>
      <c r="N1506" s="4"/>
      <c r="O1506" s="4"/>
      <c r="P1506" s="4"/>
      <c r="Q1506" s="4"/>
      <c r="R1506" s="4"/>
      <c r="S1506" s="4"/>
      <c r="T1506" s="4"/>
      <c r="U1506" s="4"/>
      <c r="V1506" s="4"/>
    </row>
    <row r="1507" spans="7:22">
      <c r="G1507" s="4"/>
      <c r="H1507" s="4"/>
      <c r="J1507" s="4"/>
      <c r="K1507" s="4"/>
      <c r="L1507" s="4"/>
      <c r="M1507" s="4"/>
      <c r="N1507" s="4"/>
      <c r="O1507" s="4"/>
      <c r="P1507" s="4"/>
      <c r="Q1507" s="4"/>
      <c r="R1507" s="4"/>
      <c r="S1507" s="4"/>
      <c r="T1507" s="4"/>
      <c r="U1507" s="4"/>
      <c r="V1507" s="4"/>
    </row>
    <row r="1508" spans="7:22">
      <c r="G1508" s="4"/>
      <c r="H1508" s="4"/>
      <c r="J1508" s="4"/>
      <c r="K1508" s="4"/>
      <c r="L1508" s="4"/>
      <c r="M1508" s="4"/>
      <c r="N1508" s="4"/>
      <c r="O1508" s="4"/>
      <c r="P1508" s="4"/>
      <c r="Q1508" s="4"/>
      <c r="R1508" s="4"/>
      <c r="S1508" s="4"/>
      <c r="T1508" s="4"/>
      <c r="U1508" s="4"/>
      <c r="V1508" s="4"/>
    </row>
    <row r="1509" spans="7:22">
      <c r="G1509" s="4"/>
      <c r="H1509" s="4"/>
      <c r="J1509" s="4"/>
      <c r="K1509" s="4"/>
      <c r="L1509" s="4"/>
      <c r="M1509" s="4"/>
      <c r="N1509" s="4"/>
      <c r="O1509" s="4"/>
      <c r="P1509" s="4"/>
      <c r="Q1509" s="4"/>
      <c r="R1509" s="4"/>
      <c r="S1509" s="4"/>
      <c r="T1509" s="4"/>
      <c r="U1509" s="4"/>
      <c r="V1509" s="4"/>
    </row>
    <row r="1510" spans="7:22">
      <c r="G1510" s="4"/>
      <c r="H1510" s="4"/>
      <c r="J1510" s="4"/>
      <c r="K1510" s="4"/>
      <c r="L1510" s="4"/>
      <c r="M1510" s="4"/>
      <c r="N1510" s="4"/>
      <c r="O1510" s="4"/>
      <c r="P1510" s="4"/>
      <c r="Q1510" s="4"/>
      <c r="R1510" s="4"/>
      <c r="S1510" s="4"/>
      <c r="T1510" s="4"/>
      <c r="U1510" s="4"/>
      <c r="V1510" s="4"/>
    </row>
    <row r="1511" spans="7:22">
      <c r="G1511" s="4"/>
      <c r="H1511" s="4"/>
      <c r="J1511" s="4"/>
      <c r="K1511" s="4"/>
      <c r="L1511" s="4"/>
      <c r="M1511" s="4"/>
      <c r="N1511" s="4"/>
      <c r="O1511" s="4"/>
      <c r="P1511" s="4"/>
      <c r="Q1511" s="4"/>
      <c r="R1511" s="4"/>
      <c r="S1511" s="4"/>
      <c r="T1511" s="4"/>
      <c r="U1511" s="4"/>
      <c r="V1511" s="4"/>
    </row>
    <row r="1512" spans="7:22">
      <c r="G1512" s="4"/>
      <c r="H1512" s="4"/>
      <c r="J1512" s="4"/>
      <c r="K1512" s="4"/>
      <c r="L1512" s="4"/>
      <c r="M1512" s="4"/>
      <c r="N1512" s="4"/>
      <c r="O1512" s="4"/>
      <c r="P1512" s="4"/>
      <c r="Q1512" s="4"/>
      <c r="R1512" s="4"/>
      <c r="S1512" s="4"/>
      <c r="T1512" s="4"/>
      <c r="U1512" s="4"/>
      <c r="V1512" s="4"/>
    </row>
    <row r="1513" spans="7:22">
      <c r="G1513" s="4"/>
      <c r="H1513" s="4"/>
      <c r="J1513" s="4"/>
      <c r="K1513" s="4"/>
      <c r="L1513" s="4"/>
      <c r="M1513" s="4"/>
      <c r="N1513" s="4"/>
      <c r="O1513" s="4"/>
      <c r="P1513" s="4"/>
      <c r="Q1513" s="4"/>
      <c r="R1513" s="4"/>
      <c r="S1513" s="4"/>
      <c r="T1513" s="4"/>
      <c r="U1513" s="4"/>
      <c r="V1513" s="4"/>
    </row>
    <row r="1514" spans="7:22">
      <c r="G1514" s="4"/>
      <c r="H1514" s="4"/>
      <c r="J1514" s="4"/>
      <c r="K1514" s="4"/>
      <c r="L1514" s="4"/>
      <c r="M1514" s="4"/>
      <c r="N1514" s="4"/>
      <c r="O1514" s="4"/>
      <c r="P1514" s="4"/>
      <c r="Q1514" s="4"/>
      <c r="R1514" s="4"/>
      <c r="S1514" s="4"/>
      <c r="T1514" s="4"/>
      <c r="U1514" s="4"/>
      <c r="V1514" s="4"/>
    </row>
    <row r="1515" spans="7:22">
      <c r="G1515" s="4"/>
      <c r="H1515" s="4"/>
      <c r="J1515" s="4"/>
      <c r="K1515" s="4"/>
      <c r="L1515" s="4"/>
      <c r="M1515" s="4"/>
      <c r="N1515" s="4"/>
      <c r="O1515" s="4"/>
      <c r="P1515" s="4"/>
      <c r="Q1515" s="4"/>
      <c r="R1515" s="4"/>
      <c r="S1515" s="4"/>
      <c r="T1515" s="4"/>
      <c r="U1515" s="4"/>
      <c r="V1515" s="4"/>
    </row>
    <row r="1516" spans="7:22">
      <c r="G1516" s="4"/>
      <c r="H1516" s="4"/>
      <c r="J1516" s="4"/>
      <c r="K1516" s="4"/>
      <c r="L1516" s="4"/>
      <c r="M1516" s="4"/>
      <c r="N1516" s="4"/>
      <c r="O1516" s="4"/>
      <c r="P1516" s="4"/>
      <c r="Q1516" s="4"/>
      <c r="R1516" s="4"/>
      <c r="S1516" s="4"/>
      <c r="T1516" s="4"/>
      <c r="U1516" s="4"/>
      <c r="V1516" s="4"/>
    </row>
    <row r="1517" spans="7:22">
      <c r="G1517" s="4"/>
      <c r="H1517" s="4"/>
      <c r="J1517" s="4"/>
      <c r="K1517" s="4"/>
      <c r="L1517" s="4"/>
      <c r="M1517" s="4"/>
      <c r="N1517" s="4"/>
      <c r="O1517" s="4"/>
      <c r="P1517" s="4"/>
      <c r="Q1517" s="4"/>
      <c r="R1517" s="4"/>
      <c r="S1517" s="4"/>
      <c r="T1517" s="4"/>
      <c r="U1517" s="4"/>
      <c r="V1517" s="4"/>
    </row>
    <row r="1518" spans="7:22">
      <c r="G1518" s="4"/>
      <c r="H1518" s="4"/>
      <c r="J1518" s="4"/>
      <c r="K1518" s="4"/>
      <c r="L1518" s="4"/>
      <c r="M1518" s="4"/>
      <c r="N1518" s="4"/>
      <c r="O1518" s="4"/>
      <c r="P1518" s="4"/>
      <c r="Q1518" s="4"/>
      <c r="R1518" s="4"/>
      <c r="S1518" s="4"/>
      <c r="T1518" s="4"/>
      <c r="U1518" s="4"/>
      <c r="V1518" s="4"/>
    </row>
    <row r="1519" spans="7:22">
      <c r="G1519" s="4"/>
      <c r="H1519" s="4"/>
      <c r="J1519" s="4"/>
      <c r="K1519" s="4"/>
      <c r="L1519" s="4"/>
      <c r="M1519" s="4"/>
      <c r="N1519" s="4"/>
      <c r="O1519" s="4"/>
      <c r="P1519" s="4"/>
      <c r="Q1519" s="4"/>
      <c r="R1519" s="4"/>
      <c r="S1519" s="4"/>
      <c r="T1519" s="4"/>
      <c r="U1519" s="4"/>
      <c r="V1519" s="4"/>
    </row>
    <row r="1520" spans="7:22">
      <c r="G1520" s="4"/>
      <c r="H1520" s="4"/>
      <c r="J1520" s="4"/>
      <c r="K1520" s="4"/>
      <c r="L1520" s="4"/>
      <c r="M1520" s="4"/>
      <c r="N1520" s="4"/>
      <c r="O1520" s="4"/>
      <c r="P1520" s="4"/>
      <c r="Q1520" s="4"/>
      <c r="R1520" s="4"/>
      <c r="S1520" s="4"/>
      <c r="T1520" s="4"/>
      <c r="U1520" s="4"/>
      <c r="V1520" s="4"/>
    </row>
    <row r="1521" spans="7:22">
      <c r="G1521" s="4"/>
      <c r="H1521" s="4"/>
      <c r="J1521" s="4"/>
      <c r="K1521" s="4"/>
      <c r="L1521" s="4"/>
      <c r="M1521" s="4"/>
      <c r="N1521" s="4"/>
      <c r="O1521" s="4"/>
      <c r="P1521" s="4"/>
      <c r="Q1521" s="4"/>
      <c r="R1521" s="4"/>
      <c r="S1521" s="4"/>
      <c r="T1521" s="4"/>
      <c r="U1521" s="4"/>
      <c r="V1521" s="4"/>
    </row>
    <row r="1522" spans="7:22">
      <c r="G1522" s="4"/>
      <c r="H1522" s="4"/>
      <c r="J1522" s="4"/>
      <c r="K1522" s="4"/>
      <c r="L1522" s="4"/>
      <c r="M1522" s="4"/>
      <c r="N1522" s="4"/>
      <c r="O1522" s="4"/>
      <c r="P1522" s="4"/>
      <c r="Q1522" s="4"/>
      <c r="R1522" s="4"/>
      <c r="S1522" s="4"/>
      <c r="T1522" s="4"/>
      <c r="U1522" s="4"/>
      <c r="V1522" s="4"/>
    </row>
    <row r="1523" spans="7:22">
      <c r="G1523" s="4"/>
      <c r="H1523" s="4"/>
      <c r="J1523" s="4"/>
      <c r="K1523" s="4"/>
      <c r="L1523" s="4"/>
      <c r="M1523" s="4"/>
      <c r="N1523" s="4"/>
      <c r="O1523" s="4"/>
      <c r="P1523" s="4"/>
      <c r="Q1523" s="4"/>
      <c r="R1523" s="4"/>
      <c r="S1523" s="4"/>
      <c r="T1523" s="4"/>
      <c r="U1523" s="4"/>
      <c r="V1523" s="4"/>
    </row>
    <row r="1524" spans="7:22">
      <c r="G1524" s="4"/>
      <c r="H1524" s="4"/>
      <c r="J1524" s="4"/>
      <c r="K1524" s="4"/>
      <c r="L1524" s="4"/>
      <c r="M1524" s="4"/>
      <c r="N1524" s="4"/>
      <c r="O1524" s="4"/>
      <c r="P1524" s="4"/>
      <c r="Q1524" s="4"/>
      <c r="R1524" s="4"/>
      <c r="S1524" s="4"/>
      <c r="T1524" s="4"/>
      <c r="U1524" s="4"/>
      <c r="V1524" s="4"/>
    </row>
    <row r="1525" spans="7:22">
      <c r="G1525" s="4"/>
      <c r="H1525" s="4"/>
      <c r="J1525" s="4"/>
      <c r="K1525" s="4"/>
      <c r="L1525" s="4"/>
      <c r="M1525" s="4"/>
      <c r="N1525" s="4"/>
      <c r="O1525" s="4"/>
      <c r="P1525" s="4"/>
      <c r="Q1525" s="4"/>
      <c r="R1525" s="4"/>
      <c r="S1525" s="4"/>
      <c r="T1525" s="4"/>
      <c r="U1525" s="4"/>
      <c r="V1525" s="4"/>
    </row>
    <row r="1526" spans="7:22">
      <c r="G1526" s="4"/>
      <c r="H1526" s="4"/>
      <c r="J1526" s="4"/>
      <c r="K1526" s="4"/>
      <c r="L1526" s="4"/>
      <c r="M1526" s="4"/>
      <c r="N1526" s="4"/>
      <c r="O1526" s="4"/>
      <c r="P1526" s="4"/>
      <c r="Q1526" s="4"/>
      <c r="R1526" s="4"/>
      <c r="S1526" s="4"/>
      <c r="T1526" s="4"/>
      <c r="U1526" s="4"/>
      <c r="V1526" s="4"/>
    </row>
    <row r="1527" spans="7:22">
      <c r="G1527" s="4"/>
      <c r="H1527" s="4"/>
      <c r="J1527" s="4"/>
      <c r="K1527" s="4"/>
      <c r="L1527" s="4"/>
      <c r="M1527" s="4"/>
      <c r="N1527" s="4"/>
      <c r="O1527" s="4"/>
      <c r="P1527" s="4"/>
      <c r="Q1527" s="4"/>
      <c r="R1527" s="4"/>
      <c r="S1527" s="4"/>
      <c r="T1527" s="4"/>
      <c r="U1527" s="4"/>
      <c r="V1527" s="4"/>
    </row>
    <row r="1528" spans="7:22">
      <c r="G1528" s="4"/>
      <c r="H1528" s="4"/>
      <c r="J1528" s="4"/>
      <c r="K1528" s="4"/>
      <c r="L1528" s="4"/>
      <c r="M1528" s="4"/>
      <c r="N1528" s="4"/>
      <c r="O1528" s="4"/>
      <c r="P1528" s="4"/>
      <c r="Q1528" s="4"/>
      <c r="R1528" s="4"/>
      <c r="S1528" s="4"/>
      <c r="T1528" s="4"/>
      <c r="U1528" s="4"/>
      <c r="V1528" s="4"/>
    </row>
    <row r="1529" spans="7:22">
      <c r="G1529" s="4"/>
      <c r="H1529" s="4"/>
      <c r="J1529" s="4"/>
      <c r="K1529" s="4"/>
      <c r="L1529" s="4"/>
      <c r="M1529" s="4"/>
      <c r="N1529" s="4"/>
      <c r="O1529" s="4"/>
      <c r="P1529" s="4"/>
      <c r="Q1529" s="4"/>
      <c r="R1529" s="4"/>
      <c r="S1529" s="4"/>
      <c r="T1529" s="4"/>
      <c r="U1529" s="4"/>
      <c r="V1529" s="4"/>
    </row>
    <row r="1530" spans="7:22">
      <c r="G1530" s="4"/>
      <c r="H1530" s="4"/>
      <c r="J1530" s="4"/>
      <c r="K1530" s="4"/>
      <c r="L1530" s="4"/>
      <c r="M1530" s="4"/>
      <c r="N1530" s="4"/>
      <c r="O1530" s="4"/>
      <c r="P1530" s="4"/>
      <c r="Q1530" s="4"/>
      <c r="R1530" s="4"/>
      <c r="S1530" s="4"/>
      <c r="T1530" s="4"/>
      <c r="U1530" s="4"/>
      <c r="V1530" s="4"/>
    </row>
    <row r="1531" spans="7:22">
      <c r="G1531" s="4"/>
      <c r="H1531" s="4"/>
      <c r="J1531" s="4"/>
      <c r="K1531" s="4"/>
      <c r="L1531" s="4"/>
      <c r="M1531" s="4"/>
      <c r="N1531" s="4"/>
      <c r="O1531" s="4"/>
      <c r="P1531" s="4"/>
      <c r="Q1531" s="4"/>
      <c r="R1531" s="4"/>
      <c r="S1531" s="4"/>
      <c r="T1531" s="4"/>
      <c r="U1531" s="4"/>
      <c r="V1531" s="4"/>
    </row>
    <row r="1532" spans="7:22">
      <c r="G1532" s="4"/>
      <c r="H1532" s="4"/>
      <c r="J1532" s="4"/>
      <c r="K1532" s="4"/>
      <c r="L1532" s="4"/>
      <c r="M1532" s="4"/>
      <c r="N1532" s="4"/>
      <c r="O1532" s="4"/>
      <c r="P1532" s="4"/>
      <c r="Q1532" s="4"/>
      <c r="R1532" s="4"/>
      <c r="S1532" s="4"/>
      <c r="T1532" s="4"/>
      <c r="U1532" s="4"/>
      <c r="V1532" s="4"/>
    </row>
    <row r="1533" spans="7:22">
      <c r="G1533" s="4"/>
      <c r="H1533" s="4"/>
      <c r="J1533" s="4"/>
      <c r="K1533" s="4"/>
      <c r="L1533" s="4"/>
      <c r="M1533" s="4"/>
      <c r="N1533" s="4"/>
      <c r="O1533" s="4"/>
      <c r="P1533" s="4"/>
      <c r="Q1533" s="4"/>
      <c r="R1533" s="4"/>
      <c r="S1533" s="4"/>
      <c r="T1533" s="4"/>
      <c r="U1533" s="4"/>
      <c r="V1533" s="4"/>
    </row>
    <row r="1534" spans="7:22">
      <c r="G1534" s="4"/>
      <c r="H1534" s="4"/>
      <c r="J1534" s="4"/>
      <c r="K1534" s="4"/>
      <c r="L1534" s="4"/>
      <c r="M1534" s="4"/>
      <c r="N1534" s="4"/>
      <c r="O1534" s="4"/>
      <c r="P1534" s="4"/>
      <c r="Q1534" s="4"/>
      <c r="R1534" s="4"/>
      <c r="S1534" s="4"/>
      <c r="T1534" s="4"/>
      <c r="U1534" s="4"/>
      <c r="V1534" s="4"/>
    </row>
    <row r="1535" spans="7:22">
      <c r="G1535" s="4"/>
      <c r="H1535" s="4"/>
      <c r="J1535" s="4"/>
      <c r="K1535" s="4"/>
      <c r="L1535" s="4"/>
      <c r="M1535" s="4"/>
      <c r="N1535" s="4"/>
      <c r="O1535" s="4"/>
      <c r="P1535" s="4"/>
      <c r="Q1535" s="4"/>
      <c r="R1535" s="4"/>
      <c r="S1535" s="4"/>
      <c r="T1535" s="4"/>
      <c r="U1535" s="4"/>
      <c r="V1535" s="4"/>
    </row>
    <row r="1536" spans="7:22">
      <c r="G1536" s="4"/>
      <c r="H1536" s="4"/>
      <c r="J1536" s="4"/>
      <c r="K1536" s="4"/>
      <c r="L1536" s="4"/>
      <c r="M1536" s="4"/>
      <c r="N1536" s="4"/>
      <c r="O1536" s="4"/>
      <c r="P1536" s="4"/>
      <c r="Q1536" s="4"/>
      <c r="R1536" s="4"/>
      <c r="S1536" s="4"/>
      <c r="T1536" s="4"/>
      <c r="U1536" s="4"/>
      <c r="V1536" s="4"/>
    </row>
    <row r="1537" spans="7:22">
      <c r="G1537" s="4"/>
      <c r="H1537" s="4"/>
      <c r="J1537" s="4"/>
      <c r="K1537" s="4"/>
      <c r="L1537" s="4"/>
      <c r="M1537" s="4"/>
      <c r="N1537" s="4"/>
      <c r="O1537" s="4"/>
      <c r="P1537" s="4"/>
      <c r="Q1537" s="4"/>
      <c r="R1537" s="4"/>
      <c r="S1537" s="4"/>
      <c r="T1537" s="4"/>
      <c r="U1537" s="4"/>
      <c r="V1537" s="4"/>
    </row>
    <row r="1538" spans="7:22">
      <c r="G1538" s="4"/>
      <c r="H1538" s="4"/>
      <c r="J1538" s="4"/>
      <c r="K1538" s="4"/>
      <c r="L1538" s="4"/>
      <c r="M1538" s="4"/>
      <c r="N1538" s="4"/>
      <c r="O1538" s="4"/>
      <c r="P1538" s="4"/>
      <c r="Q1538" s="4"/>
      <c r="R1538" s="4"/>
      <c r="S1538" s="4"/>
      <c r="T1538" s="4"/>
      <c r="U1538" s="4"/>
      <c r="V1538" s="4"/>
    </row>
    <row r="1539" spans="7:22">
      <c r="G1539" s="4"/>
      <c r="H1539" s="4"/>
      <c r="J1539" s="4"/>
      <c r="K1539" s="4"/>
      <c r="L1539" s="4"/>
      <c r="M1539" s="4"/>
      <c r="N1539" s="4"/>
      <c r="O1539" s="4"/>
      <c r="P1539" s="4"/>
      <c r="Q1539" s="4"/>
      <c r="R1539" s="4"/>
      <c r="S1539" s="4"/>
      <c r="T1539" s="4"/>
      <c r="U1539" s="4"/>
      <c r="V1539" s="4"/>
    </row>
    <row r="1540" spans="7:22">
      <c r="G1540" s="4"/>
      <c r="H1540" s="4"/>
      <c r="J1540" s="4"/>
      <c r="K1540" s="4"/>
      <c r="L1540" s="4"/>
      <c r="M1540" s="4"/>
      <c r="N1540" s="4"/>
      <c r="O1540" s="4"/>
      <c r="P1540" s="4"/>
      <c r="Q1540" s="4"/>
      <c r="R1540" s="4"/>
      <c r="S1540" s="4"/>
      <c r="T1540" s="4"/>
      <c r="U1540" s="4"/>
      <c r="V1540" s="4"/>
    </row>
    <row r="1541" spans="7:22">
      <c r="G1541" s="4"/>
      <c r="H1541" s="4"/>
      <c r="J1541" s="4"/>
      <c r="K1541" s="4"/>
      <c r="L1541" s="4"/>
      <c r="M1541" s="4"/>
      <c r="N1541" s="4"/>
      <c r="O1541" s="4"/>
      <c r="P1541" s="4"/>
      <c r="Q1541" s="4"/>
      <c r="R1541" s="4"/>
      <c r="S1541" s="4"/>
      <c r="T1541" s="4"/>
      <c r="U1541" s="4"/>
      <c r="V1541" s="4"/>
    </row>
    <row r="1542" spans="7:22">
      <c r="G1542" s="4"/>
      <c r="H1542" s="4"/>
      <c r="J1542" s="4"/>
      <c r="K1542" s="4"/>
      <c r="L1542" s="4"/>
      <c r="M1542" s="4"/>
      <c r="N1542" s="4"/>
      <c r="O1542" s="4"/>
      <c r="P1542" s="4"/>
      <c r="Q1542" s="4"/>
      <c r="R1542" s="4"/>
      <c r="S1542" s="4"/>
      <c r="T1542" s="4"/>
      <c r="U1542" s="4"/>
      <c r="V1542" s="4"/>
    </row>
    <row r="1543" spans="7:22">
      <c r="G1543" s="4"/>
      <c r="H1543" s="4"/>
      <c r="J1543" s="4"/>
      <c r="K1543" s="4"/>
      <c r="L1543" s="4"/>
      <c r="M1543" s="4"/>
      <c r="N1543" s="4"/>
      <c r="O1543" s="4"/>
      <c r="P1543" s="4"/>
      <c r="Q1543" s="4"/>
      <c r="R1543" s="4"/>
      <c r="S1543" s="4"/>
      <c r="T1543" s="4"/>
      <c r="U1543" s="4"/>
      <c r="V1543" s="4"/>
    </row>
    <row r="1544" spans="7:22">
      <c r="G1544" s="4"/>
      <c r="H1544" s="4"/>
      <c r="J1544" s="4"/>
      <c r="K1544" s="4"/>
      <c r="L1544" s="4"/>
      <c r="M1544" s="4"/>
      <c r="N1544" s="4"/>
      <c r="O1544" s="4"/>
      <c r="P1544" s="4"/>
      <c r="Q1544" s="4"/>
      <c r="R1544" s="4"/>
      <c r="S1544" s="4"/>
      <c r="T1544" s="4"/>
      <c r="U1544" s="4"/>
      <c r="V1544" s="4"/>
    </row>
    <row r="1545" spans="7:22">
      <c r="G1545" s="4"/>
      <c r="H1545" s="4"/>
      <c r="J1545" s="4"/>
      <c r="K1545" s="4"/>
      <c r="L1545" s="4"/>
      <c r="M1545" s="4"/>
      <c r="N1545" s="4"/>
      <c r="O1545" s="4"/>
      <c r="P1545" s="4"/>
      <c r="Q1545" s="4"/>
      <c r="R1545" s="4"/>
      <c r="S1545" s="4"/>
      <c r="T1545" s="4"/>
      <c r="U1545" s="4"/>
      <c r="V1545" s="4"/>
    </row>
    <row r="1546" spans="7:22">
      <c r="G1546" s="4"/>
      <c r="H1546" s="4"/>
      <c r="J1546" s="4"/>
      <c r="K1546" s="4"/>
      <c r="L1546" s="4"/>
      <c r="M1546" s="4"/>
      <c r="N1546" s="4"/>
      <c r="O1546" s="4"/>
      <c r="P1546" s="4"/>
      <c r="Q1546" s="4"/>
      <c r="R1546" s="4"/>
      <c r="S1546" s="4"/>
      <c r="T1546" s="4"/>
      <c r="U1546" s="4"/>
      <c r="V1546" s="4"/>
    </row>
    <row r="1547" spans="7:22">
      <c r="G1547" s="4"/>
      <c r="H1547" s="4"/>
      <c r="J1547" s="4"/>
      <c r="K1547" s="4"/>
      <c r="L1547" s="4"/>
      <c r="M1547" s="4"/>
      <c r="N1547" s="4"/>
      <c r="O1547" s="4"/>
      <c r="P1547" s="4"/>
      <c r="Q1547" s="4"/>
      <c r="R1547" s="4"/>
      <c r="S1547" s="4"/>
      <c r="T1547" s="4"/>
      <c r="U1547" s="4"/>
      <c r="V1547" s="4"/>
    </row>
    <row r="1548" spans="7:22">
      <c r="G1548" s="4"/>
      <c r="H1548" s="4"/>
      <c r="J1548" s="4"/>
      <c r="K1548" s="4"/>
      <c r="L1548" s="4"/>
      <c r="M1548" s="4"/>
      <c r="N1548" s="4"/>
      <c r="O1548" s="4"/>
      <c r="P1548" s="4"/>
      <c r="Q1548" s="4"/>
      <c r="R1548" s="4"/>
      <c r="S1548" s="4"/>
      <c r="T1548" s="4"/>
      <c r="U1548" s="4"/>
      <c r="V1548" s="4"/>
    </row>
    <row r="1549" spans="7:22">
      <c r="G1549" s="4"/>
      <c r="H1549" s="4"/>
      <c r="J1549" s="4"/>
      <c r="K1549" s="4"/>
      <c r="L1549" s="4"/>
      <c r="M1549" s="4"/>
      <c r="N1549" s="4"/>
      <c r="O1549" s="4"/>
      <c r="P1549" s="4"/>
      <c r="Q1549" s="4"/>
      <c r="R1549" s="4"/>
      <c r="S1549" s="4"/>
      <c r="T1549" s="4"/>
      <c r="U1549" s="4"/>
      <c r="V1549" s="4"/>
    </row>
    <row r="1550" spans="7:22">
      <c r="G1550" s="4"/>
      <c r="H1550" s="4"/>
      <c r="J1550" s="4"/>
      <c r="K1550" s="4"/>
      <c r="L1550" s="4"/>
      <c r="M1550" s="4"/>
      <c r="N1550" s="4"/>
      <c r="O1550" s="4"/>
      <c r="P1550" s="4"/>
      <c r="Q1550" s="4"/>
      <c r="R1550" s="4"/>
      <c r="S1550" s="4"/>
      <c r="T1550" s="4"/>
      <c r="U1550" s="4"/>
      <c r="V1550" s="4"/>
    </row>
    <row r="1551" spans="7:22">
      <c r="G1551" s="4"/>
      <c r="H1551" s="4"/>
      <c r="J1551" s="4"/>
      <c r="K1551" s="4"/>
      <c r="L1551" s="4"/>
      <c r="M1551" s="4"/>
      <c r="N1551" s="4"/>
      <c r="O1551" s="4"/>
      <c r="P1551" s="4"/>
      <c r="Q1551" s="4"/>
      <c r="R1551" s="4"/>
      <c r="S1551" s="4"/>
      <c r="T1551" s="4"/>
      <c r="U1551" s="4"/>
      <c r="V1551" s="4"/>
    </row>
    <row r="1552" spans="7:22">
      <c r="G1552" s="4"/>
      <c r="H1552" s="4"/>
      <c r="J1552" s="4"/>
      <c r="K1552" s="4"/>
      <c r="L1552" s="4"/>
      <c r="M1552" s="4"/>
      <c r="N1552" s="4"/>
      <c r="O1552" s="4"/>
      <c r="P1552" s="4"/>
      <c r="Q1552" s="4"/>
      <c r="R1552" s="4"/>
      <c r="S1552" s="4"/>
      <c r="T1552" s="4"/>
      <c r="U1552" s="4"/>
      <c r="V1552" s="4"/>
    </row>
    <row r="1553" spans="7:22">
      <c r="G1553" s="4"/>
      <c r="H1553" s="4"/>
      <c r="J1553" s="4"/>
      <c r="K1553" s="4"/>
      <c r="L1553" s="4"/>
      <c r="M1553" s="4"/>
      <c r="N1553" s="4"/>
      <c r="O1553" s="4"/>
      <c r="P1553" s="4"/>
      <c r="Q1553" s="4"/>
      <c r="R1553" s="4"/>
      <c r="S1553" s="4"/>
      <c r="T1553" s="4"/>
      <c r="U1553" s="4"/>
      <c r="V1553" s="4"/>
    </row>
    <row r="1554" spans="7:22">
      <c r="G1554" s="4"/>
      <c r="H1554" s="4"/>
      <c r="J1554" s="4"/>
      <c r="K1554" s="4"/>
      <c r="L1554" s="4"/>
      <c r="M1554" s="4"/>
      <c r="N1554" s="4"/>
      <c r="O1554" s="4"/>
      <c r="P1554" s="4"/>
      <c r="Q1554" s="4"/>
      <c r="R1554" s="4"/>
      <c r="S1554" s="4"/>
      <c r="T1554" s="4"/>
      <c r="U1554" s="4"/>
      <c r="V1554" s="4"/>
    </row>
    <row r="1555" spans="7:22">
      <c r="G1555" s="4"/>
      <c r="H1555" s="4"/>
      <c r="J1555" s="4"/>
      <c r="K1555" s="4"/>
      <c r="L1555" s="4"/>
      <c r="M1555" s="4"/>
      <c r="N1555" s="4"/>
      <c r="O1555" s="4"/>
      <c r="P1555" s="4"/>
      <c r="Q1555" s="4"/>
      <c r="R1555" s="4"/>
      <c r="S1555" s="4"/>
      <c r="T1555" s="4"/>
      <c r="U1555" s="4"/>
      <c r="V1555" s="4"/>
    </row>
    <row r="1556" spans="7:22">
      <c r="G1556" s="4"/>
      <c r="H1556" s="4"/>
      <c r="J1556" s="4"/>
      <c r="K1556" s="4"/>
      <c r="L1556" s="4"/>
      <c r="M1556" s="4"/>
      <c r="N1556" s="4"/>
      <c r="O1556" s="4"/>
      <c r="P1556" s="4"/>
      <c r="Q1556" s="4"/>
      <c r="R1556" s="4"/>
      <c r="S1556" s="4"/>
      <c r="T1556" s="4"/>
      <c r="U1556" s="4"/>
      <c r="V1556" s="4"/>
    </row>
    <row r="1557" spans="7:22">
      <c r="G1557" s="4"/>
      <c r="H1557" s="4"/>
      <c r="J1557" s="4"/>
      <c r="K1557" s="4"/>
      <c r="L1557" s="4"/>
      <c r="M1557" s="4"/>
      <c r="N1557" s="4"/>
      <c r="O1557" s="4"/>
      <c r="P1557" s="4"/>
      <c r="Q1557" s="4"/>
      <c r="R1557" s="4"/>
      <c r="S1557" s="4"/>
      <c r="T1557" s="4"/>
      <c r="U1557" s="4"/>
      <c r="V1557" s="4"/>
    </row>
    <row r="1558" spans="7:22">
      <c r="G1558" s="4"/>
      <c r="H1558" s="4"/>
      <c r="J1558" s="4"/>
      <c r="K1558" s="4"/>
      <c r="L1558" s="4"/>
      <c r="M1558" s="4"/>
      <c r="N1558" s="4"/>
      <c r="O1558" s="4"/>
      <c r="P1558" s="4"/>
      <c r="Q1558" s="4"/>
      <c r="R1558" s="4"/>
      <c r="S1558" s="4"/>
      <c r="T1558" s="4"/>
      <c r="U1558" s="4"/>
      <c r="V1558" s="4"/>
    </row>
    <row r="1559" spans="7:22">
      <c r="G1559" s="4"/>
      <c r="H1559" s="4"/>
      <c r="J1559" s="4"/>
      <c r="K1559" s="4"/>
      <c r="L1559" s="4"/>
      <c r="M1559" s="4"/>
      <c r="N1559" s="4"/>
      <c r="O1559" s="4"/>
      <c r="P1559" s="4"/>
      <c r="Q1559" s="4"/>
      <c r="R1559" s="4"/>
      <c r="S1559" s="4"/>
      <c r="T1559" s="4"/>
      <c r="U1559" s="4"/>
      <c r="V1559" s="4"/>
    </row>
    <row r="1560" spans="7:22">
      <c r="G1560" s="4"/>
      <c r="H1560" s="4"/>
      <c r="J1560" s="4"/>
      <c r="K1560" s="4"/>
      <c r="L1560" s="4"/>
      <c r="M1560" s="4"/>
      <c r="N1560" s="4"/>
      <c r="O1560" s="4"/>
      <c r="P1560" s="4"/>
      <c r="Q1560" s="4"/>
      <c r="R1560" s="4"/>
      <c r="S1560" s="4"/>
      <c r="T1560" s="4"/>
      <c r="U1560" s="4"/>
      <c r="V1560" s="4"/>
    </row>
    <row r="1561" spans="7:22">
      <c r="G1561" s="4"/>
      <c r="H1561" s="4"/>
      <c r="J1561" s="4"/>
      <c r="K1561" s="4"/>
      <c r="L1561" s="4"/>
      <c r="M1561" s="4"/>
      <c r="N1561" s="4"/>
      <c r="O1561" s="4"/>
      <c r="P1561" s="4"/>
      <c r="Q1561" s="4"/>
      <c r="R1561" s="4"/>
      <c r="S1561" s="4"/>
      <c r="T1561" s="4"/>
      <c r="U1561" s="4"/>
      <c r="V1561" s="4"/>
    </row>
    <row r="1562" spans="7:22">
      <c r="G1562" s="4"/>
      <c r="H1562" s="4"/>
      <c r="J1562" s="4"/>
      <c r="K1562" s="4"/>
      <c r="L1562" s="4"/>
      <c r="M1562" s="4"/>
      <c r="N1562" s="4"/>
      <c r="O1562" s="4"/>
      <c r="P1562" s="4"/>
      <c r="Q1562" s="4"/>
      <c r="R1562" s="4"/>
      <c r="S1562" s="4"/>
      <c r="T1562" s="4"/>
      <c r="U1562" s="4"/>
      <c r="V1562" s="4"/>
    </row>
    <row r="1563" spans="7:22">
      <c r="G1563" s="4"/>
      <c r="H1563" s="4"/>
      <c r="J1563" s="4"/>
      <c r="K1563" s="4"/>
      <c r="L1563" s="4"/>
      <c r="M1563" s="4"/>
      <c r="N1563" s="4"/>
      <c r="O1563" s="4"/>
      <c r="P1563" s="4"/>
      <c r="Q1563" s="4"/>
      <c r="R1563" s="4"/>
      <c r="S1563" s="4"/>
      <c r="T1563" s="4"/>
      <c r="U1563" s="4"/>
      <c r="V1563" s="4"/>
    </row>
    <row r="1564" spans="7:22">
      <c r="G1564" s="4"/>
      <c r="H1564" s="4"/>
      <c r="J1564" s="4"/>
      <c r="K1564" s="4"/>
      <c r="L1564" s="4"/>
      <c r="M1564" s="4"/>
      <c r="N1564" s="4"/>
      <c r="O1564" s="4"/>
      <c r="P1564" s="4"/>
      <c r="Q1564" s="4"/>
      <c r="R1564" s="4"/>
      <c r="S1564" s="4"/>
      <c r="T1564" s="4"/>
      <c r="U1564" s="4"/>
      <c r="V1564" s="4"/>
    </row>
    <row r="1565" spans="7:22">
      <c r="G1565" s="4"/>
      <c r="H1565" s="4"/>
      <c r="J1565" s="4"/>
      <c r="K1565" s="4"/>
      <c r="L1565" s="4"/>
      <c r="M1565" s="4"/>
      <c r="N1565" s="4"/>
      <c r="O1565" s="4"/>
      <c r="P1565" s="4"/>
      <c r="Q1565" s="4"/>
      <c r="R1565" s="4"/>
      <c r="S1565" s="4"/>
      <c r="T1565" s="4"/>
      <c r="U1565" s="4"/>
      <c r="V1565" s="4"/>
    </row>
    <row r="1566" spans="7:22">
      <c r="G1566" s="4"/>
      <c r="H1566" s="4"/>
      <c r="J1566" s="4"/>
      <c r="K1566" s="4"/>
      <c r="L1566" s="4"/>
      <c r="M1566" s="4"/>
      <c r="N1566" s="4"/>
      <c r="O1566" s="4"/>
      <c r="P1566" s="4"/>
      <c r="Q1566" s="4"/>
      <c r="R1566" s="4"/>
      <c r="S1566" s="4"/>
      <c r="T1566" s="4"/>
      <c r="U1566" s="4"/>
      <c r="V1566" s="4"/>
    </row>
    <row r="1567" spans="7:22">
      <c r="G1567" s="4"/>
      <c r="H1567" s="4"/>
      <c r="J1567" s="4"/>
      <c r="K1567" s="4"/>
      <c r="L1567" s="4"/>
      <c r="M1567" s="4"/>
      <c r="N1567" s="4"/>
      <c r="O1567" s="4"/>
      <c r="P1567" s="4"/>
      <c r="Q1567" s="4"/>
      <c r="R1567" s="4"/>
      <c r="S1567" s="4"/>
      <c r="T1567" s="4"/>
      <c r="U1567" s="4"/>
      <c r="V1567" s="4"/>
    </row>
    <row r="1568" spans="7:22">
      <c r="G1568" s="4"/>
      <c r="H1568" s="4"/>
      <c r="J1568" s="4"/>
      <c r="K1568" s="4"/>
      <c r="L1568" s="4"/>
      <c r="M1568" s="4"/>
      <c r="N1568" s="4"/>
      <c r="O1568" s="4"/>
      <c r="P1568" s="4"/>
      <c r="Q1568" s="4"/>
      <c r="R1568" s="4"/>
      <c r="S1568" s="4"/>
      <c r="T1568" s="4"/>
      <c r="U1568" s="4"/>
      <c r="V1568" s="4"/>
    </row>
    <row r="1569" spans="7:22">
      <c r="G1569" s="4"/>
      <c r="H1569" s="4"/>
      <c r="J1569" s="4"/>
      <c r="K1569" s="4"/>
      <c r="L1569" s="4"/>
      <c r="M1569" s="4"/>
      <c r="N1569" s="4"/>
      <c r="O1569" s="4"/>
      <c r="P1569" s="4"/>
      <c r="Q1569" s="4"/>
      <c r="R1569" s="4"/>
      <c r="S1569" s="4"/>
      <c r="T1569" s="4"/>
      <c r="U1569" s="4"/>
      <c r="V1569" s="4"/>
    </row>
    <row r="1570" spans="7:22">
      <c r="G1570" s="4"/>
      <c r="H1570" s="4"/>
      <c r="J1570" s="4"/>
      <c r="K1570" s="4"/>
      <c r="L1570" s="4"/>
      <c r="M1570" s="4"/>
      <c r="N1570" s="4"/>
      <c r="O1570" s="4"/>
      <c r="P1570" s="4"/>
      <c r="Q1570" s="4"/>
      <c r="R1570" s="4"/>
      <c r="S1570" s="4"/>
      <c r="T1570" s="4"/>
      <c r="U1570" s="4"/>
      <c r="V1570" s="4"/>
    </row>
    <row r="1571" spans="7:22">
      <c r="G1571" s="4"/>
      <c r="H1571" s="4"/>
      <c r="J1571" s="4"/>
      <c r="K1571" s="4"/>
      <c r="L1571" s="4"/>
      <c r="M1571" s="4"/>
      <c r="N1571" s="4"/>
      <c r="O1571" s="4"/>
      <c r="P1571" s="4"/>
      <c r="Q1571" s="4"/>
      <c r="R1571" s="4"/>
      <c r="S1571" s="4"/>
      <c r="T1571" s="4"/>
      <c r="U1571" s="4"/>
      <c r="V1571" s="4"/>
    </row>
    <row r="1572" spans="7:22">
      <c r="G1572" s="4"/>
      <c r="H1572" s="4"/>
      <c r="J1572" s="4"/>
      <c r="K1572" s="4"/>
      <c r="L1572" s="4"/>
      <c r="M1572" s="4"/>
      <c r="N1572" s="4"/>
      <c r="O1572" s="4"/>
      <c r="P1572" s="4"/>
      <c r="Q1572" s="4"/>
      <c r="R1572" s="4"/>
      <c r="S1572" s="4"/>
      <c r="T1572" s="4"/>
      <c r="U1572" s="4"/>
      <c r="V1572" s="4"/>
    </row>
    <row r="1573" spans="7:22">
      <c r="G1573" s="4"/>
      <c r="H1573" s="4"/>
      <c r="J1573" s="4"/>
      <c r="K1573" s="4"/>
      <c r="L1573" s="4"/>
      <c r="M1573" s="4"/>
      <c r="N1573" s="4"/>
      <c r="O1573" s="4"/>
      <c r="P1573" s="4"/>
      <c r="Q1573" s="4"/>
      <c r="R1573" s="4"/>
      <c r="S1573" s="4"/>
      <c r="T1573" s="4"/>
      <c r="U1573" s="4"/>
      <c r="V1573" s="4"/>
    </row>
    <row r="1574" spans="7:22">
      <c r="G1574" s="4"/>
      <c r="H1574" s="4"/>
      <c r="J1574" s="4"/>
      <c r="K1574" s="4"/>
      <c r="L1574" s="4"/>
      <c r="M1574" s="4"/>
      <c r="N1574" s="4"/>
      <c r="O1574" s="4"/>
      <c r="P1574" s="4"/>
      <c r="Q1574" s="4"/>
      <c r="R1574" s="4"/>
      <c r="S1574" s="4"/>
      <c r="T1574" s="4"/>
      <c r="U1574" s="4"/>
      <c r="V1574" s="4"/>
    </row>
    <row r="1575" spans="7:22">
      <c r="G1575" s="4"/>
      <c r="H1575" s="4"/>
      <c r="J1575" s="4"/>
      <c r="K1575" s="4"/>
      <c r="L1575" s="4"/>
      <c r="M1575" s="4"/>
      <c r="N1575" s="4"/>
      <c r="O1575" s="4"/>
      <c r="P1575" s="4"/>
      <c r="Q1575" s="4"/>
      <c r="R1575" s="4"/>
      <c r="S1575" s="4"/>
      <c r="T1575" s="4"/>
      <c r="U1575" s="4"/>
      <c r="V1575" s="4"/>
    </row>
    <row r="1576" spans="7:22">
      <c r="G1576" s="4"/>
      <c r="H1576" s="4"/>
      <c r="J1576" s="4"/>
      <c r="K1576" s="4"/>
      <c r="L1576" s="4"/>
      <c r="M1576" s="4"/>
      <c r="N1576" s="4"/>
      <c r="O1576" s="4"/>
      <c r="P1576" s="4"/>
      <c r="Q1576" s="4"/>
      <c r="R1576" s="4"/>
      <c r="S1576" s="4"/>
      <c r="T1576" s="4"/>
      <c r="U1576" s="4"/>
      <c r="V1576" s="4"/>
    </row>
    <row r="1577" spans="7:22">
      <c r="G1577" s="4"/>
      <c r="H1577" s="4"/>
      <c r="J1577" s="4"/>
      <c r="K1577" s="4"/>
      <c r="L1577" s="4"/>
      <c r="M1577" s="4"/>
      <c r="N1577" s="4"/>
      <c r="O1577" s="4"/>
      <c r="P1577" s="4"/>
      <c r="Q1577" s="4"/>
      <c r="R1577" s="4"/>
      <c r="S1577" s="4"/>
      <c r="T1577" s="4"/>
      <c r="U1577" s="4"/>
      <c r="V1577" s="4"/>
    </row>
    <row r="1578" spans="7:22">
      <c r="G1578" s="4"/>
      <c r="H1578" s="4"/>
      <c r="J1578" s="4"/>
      <c r="K1578" s="4"/>
      <c r="L1578" s="4"/>
      <c r="M1578" s="4"/>
      <c r="N1578" s="4"/>
      <c r="O1578" s="4"/>
      <c r="P1578" s="4"/>
      <c r="Q1578" s="4"/>
      <c r="R1578" s="4"/>
      <c r="S1578" s="4"/>
      <c r="T1578" s="4"/>
      <c r="U1578" s="4"/>
      <c r="V1578" s="4"/>
    </row>
    <row r="1579" spans="7:22">
      <c r="G1579" s="4"/>
      <c r="H1579" s="4"/>
      <c r="J1579" s="4"/>
      <c r="K1579" s="4"/>
      <c r="L1579" s="4"/>
      <c r="M1579" s="4"/>
      <c r="N1579" s="4"/>
      <c r="O1579" s="4"/>
      <c r="P1579" s="4"/>
      <c r="Q1579" s="4"/>
      <c r="R1579" s="4"/>
      <c r="S1579" s="4"/>
      <c r="T1579" s="4"/>
      <c r="U1579" s="4"/>
      <c r="V1579" s="4"/>
    </row>
    <row r="1580" spans="7:22">
      <c r="G1580" s="4"/>
      <c r="H1580" s="4"/>
      <c r="J1580" s="4"/>
      <c r="K1580" s="4"/>
      <c r="L1580" s="4"/>
      <c r="M1580" s="4"/>
      <c r="N1580" s="4"/>
      <c r="O1580" s="4"/>
      <c r="P1580" s="4"/>
      <c r="Q1580" s="4"/>
      <c r="R1580" s="4"/>
      <c r="S1580" s="4"/>
      <c r="T1580" s="4"/>
      <c r="U1580" s="4"/>
      <c r="V1580" s="4"/>
    </row>
    <row r="1581" spans="7:22">
      <c r="G1581" s="4"/>
      <c r="H1581" s="4"/>
      <c r="J1581" s="4"/>
      <c r="K1581" s="4"/>
      <c r="L1581" s="4"/>
      <c r="M1581" s="4"/>
      <c r="N1581" s="4"/>
      <c r="O1581" s="4"/>
      <c r="P1581" s="4"/>
      <c r="Q1581" s="4"/>
      <c r="R1581" s="4"/>
      <c r="S1581" s="4"/>
      <c r="T1581" s="4"/>
      <c r="U1581" s="4"/>
      <c r="V1581" s="4"/>
    </row>
    <row r="1582" spans="7:22">
      <c r="G1582" s="4"/>
      <c r="H1582" s="4"/>
      <c r="J1582" s="4"/>
      <c r="K1582" s="4"/>
      <c r="L1582" s="4"/>
      <c r="M1582" s="4"/>
      <c r="N1582" s="4"/>
      <c r="O1582" s="4"/>
      <c r="P1582" s="4"/>
      <c r="Q1582" s="4"/>
      <c r="R1582" s="4"/>
      <c r="S1582" s="4"/>
      <c r="T1582" s="4"/>
      <c r="U1582" s="4"/>
      <c r="V1582" s="4"/>
    </row>
    <row r="1583" spans="7:22">
      <c r="G1583" s="4"/>
      <c r="H1583" s="4"/>
      <c r="J1583" s="4"/>
      <c r="K1583" s="4"/>
      <c r="L1583" s="4"/>
      <c r="M1583" s="4"/>
      <c r="N1583" s="4"/>
      <c r="O1583" s="4"/>
      <c r="P1583" s="4"/>
      <c r="Q1583" s="4"/>
      <c r="R1583" s="4"/>
      <c r="S1583" s="4"/>
      <c r="T1583" s="4"/>
      <c r="U1583" s="4"/>
      <c r="V1583" s="4"/>
    </row>
    <row r="1584" spans="7:22">
      <c r="G1584" s="4"/>
      <c r="H1584" s="4"/>
      <c r="J1584" s="4"/>
      <c r="K1584" s="4"/>
      <c r="L1584" s="4"/>
      <c r="M1584" s="4"/>
      <c r="N1584" s="4"/>
      <c r="O1584" s="4"/>
      <c r="P1584" s="4"/>
      <c r="Q1584" s="4"/>
      <c r="R1584" s="4"/>
      <c r="S1584" s="4"/>
      <c r="T1584" s="4"/>
      <c r="U1584" s="4"/>
      <c r="V1584" s="4"/>
    </row>
    <row r="1585" spans="7:22">
      <c r="G1585" s="4"/>
      <c r="H1585" s="4"/>
      <c r="J1585" s="4"/>
      <c r="K1585" s="4"/>
      <c r="L1585" s="4"/>
      <c r="M1585" s="4"/>
      <c r="N1585" s="4"/>
      <c r="O1585" s="4"/>
      <c r="P1585" s="4"/>
      <c r="Q1585" s="4"/>
      <c r="R1585" s="4"/>
      <c r="S1585" s="4"/>
      <c r="T1585" s="4"/>
      <c r="U1585" s="4"/>
      <c r="V1585" s="4"/>
    </row>
    <row r="1586" spans="7:22">
      <c r="G1586" s="4"/>
      <c r="H1586" s="4"/>
      <c r="J1586" s="4"/>
      <c r="K1586" s="4"/>
      <c r="L1586" s="4"/>
      <c r="M1586" s="4"/>
      <c r="N1586" s="4"/>
      <c r="O1586" s="4"/>
      <c r="P1586" s="4"/>
      <c r="Q1586" s="4"/>
      <c r="R1586" s="4"/>
      <c r="S1586" s="4"/>
      <c r="T1586" s="4"/>
      <c r="U1586" s="4"/>
      <c r="V1586" s="4"/>
    </row>
    <row r="1587" spans="7:22">
      <c r="G1587" s="4"/>
      <c r="H1587" s="4"/>
      <c r="J1587" s="4"/>
      <c r="K1587" s="4"/>
      <c r="L1587" s="4"/>
      <c r="M1587" s="4"/>
      <c r="N1587" s="4"/>
      <c r="O1587" s="4"/>
      <c r="P1587" s="4"/>
      <c r="Q1587" s="4"/>
      <c r="R1587" s="4"/>
      <c r="S1587" s="4"/>
      <c r="T1587" s="4"/>
      <c r="U1587" s="4"/>
      <c r="V1587" s="4"/>
    </row>
    <row r="1588" spans="7:22">
      <c r="G1588" s="4"/>
      <c r="H1588" s="4"/>
      <c r="J1588" s="4"/>
      <c r="K1588" s="4"/>
      <c r="L1588" s="4"/>
      <c r="M1588" s="4"/>
      <c r="N1588" s="4"/>
      <c r="O1588" s="4"/>
      <c r="P1588" s="4"/>
      <c r="Q1588" s="4"/>
      <c r="R1588" s="4"/>
      <c r="S1588" s="4"/>
      <c r="T1588" s="4"/>
      <c r="U1588" s="4"/>
      <c r="V1588" s="4"/>
    </row>
    <row r="1589" spans="7:22">
      <c r="G1589" s="4"/>
      <c r="H1589" s="4"/>
      <c r="J1589" s="4"/>
      <c r="K1589" s="4"/>
      <c r="L1589" s="4"/>
      <c r="M1589" s="4"/>
      <c r="N1589" s="4"/>
      <c r="O1589" s="4"/>
      <c r="P1589" s="4"/>
      <c r="Q1589" s="4"/>
      <c r="R1589" s="4"/>
      <c r="S1589" s="4"/>
      <c r="T1589" s="4"/>
      <c r="U1589" s="4"/>
      <c r="V1589" s="4"/>
    </row>
    <row r="1590" spans="7:22">
      <c r="G1590" s="4"/>
      <c r="H1590" s="4"/>
      <c r="J1590" s="4"/>
      <c r="K1590" s="4"/>
      <c r="L1590" s="4"/>
      <c r="M1590" s="4"/>
      <c r="N1590" s="4"/>
      <c r="O1590" s="4"/>
      <c r="P1590" s="4"/>
      <c r="Q1590" s="4"/>
      <c r="R1590" s="4"/>
      <c r="S1590" s="4"/>
      <c r="T1590" s="4"/>
      <c r="U1590" s="4"/>
      <c r="V1590" s="4"/>
    </row>
    <row r="1591" spans="7:22">
      <c r="G1591" s="4"/>
      <c r="H1591" s="4"/>
      <c r="J1591" s="4"/>
      <c r="K1591" s="4"/>
      <c r="L1591" s="4"/>
      <c r="M1591" s="4"/>
      <c r="N1591" s="4"/>
      <c r="O1591" s="4"/>
      <c r="P1591" s="4"/>
      <c r="Q1591" s="4"/>
      <c r="R1591" s="4"/>
      <c r="S1591" s="4"/>
      <c r="T1591" s="4"/>
      <c r="U1591" s="4"/>
      <c r="V1591" s="4"/>
    </row>
    <row r="1592" spans="7:22">
      <c r="G1592" s="4"/>
      <c r="H1592" s="4"/>
      <c r="J1592" s="4"/>
      <c r="K1592" s="4"/>
      <c r="L1592" s="4"/>
      <c r="M1592" s="4"/>
      <c r="N1592" s="4"/>
      <c r="O1592" s="4"/>
      <c r="P1592" s="4"/>
      <c r="Q1592" s="4"/>
      <c r="R1592" s="4"/>
      <c r="S1592" s="4"/>
      <c r="T1592" s="4"/>
      <c r="U1592" s="4"/>
      <c r="V1592" s="4"/>
    </row>
    <row r="1593" spans="7:22">
      <c r="G1593" s="4"/>
      <c r="H1593" s="4"/>
      <c r="J1593" s="4"/>
      <c r="K1593" s="4"/>
      <c r="L1593" s="4"/>
      <c r="M1593" s="4"/>
      <c r="N1593" s="4"/>
      <c r="O1593" s="4"/>
      <c r="P1593" s="4"/>
      <c r="Q1593" s="4"/>
      <c r="R1593" s="4"/>
      <c r="S1593" s="4"/>
      <c r="T1593" s="4"/>
      <c r="U1593" s="4"/>
      <c r="V1593" s="4"/>
    </row>
    <row r="1594" spans="7:22">
      <c r="G1594" s="4"/>
      <c r="H1594" s="4"/>
      <c r="J1594" s="4"/>
      <c r="K1594" s="4"/>
      <c r="L1594" s="4"/>
      <c r="M1594" s="4"/>
      <c r="N1594" s="4"/>
      <c r="O1594" s="4"/>
      <c r="P1594" s="4"/>
      <c r="Q1594" s="4"/>
      <c r="R1594" s="4"/>
      <c r="S1594" s="4"/>
      <c r="T1594" s="4"/>
      <c r="U1594" s="4"/>
      <c r="V1594" s="4"/>
    </row>
    <row r="1595" spans="7:22">
      <c r="G1595" s="4"/>
      <c r="H1595" s="4"/>
      <c r="J1595" s="4"/>
      <c r="K1595" s="4"/>
      <c r="L1595" s="4"/>
      <c r="M1595" s="4"/>
      <c r="N1595" s="4"/>
      <c r="O1595" s="4"/>
      <c r="P1595" s="4"/>
      <c r="Q1595" s="4"/>
      <c r="R1595" s="4"/>
      <c r="S1595" s="4"/>
      <c r="T1595" s="4"/>
      <c r="U1595" s="4"/>
      <c r="V1595" s="4"/>
    </row>
    <row r="1596" spans="7:22">
      <c r="G1596" s="4"/>
      <c r="H1596" s="4"/>
      <c r="J1596" s="4"/>
      <c r="K1596" s="4"/>
      <c r="L1596" s="4"/>
      <c r="M1596" s="4"/>
      <c r="N1596" s="4"/>
      <c r="O1596" s="4"/>
      <c r="P1596" s="4"/>
      <c r="Q1596" s="4"/>
      <c r="R1596" s="4"/>
      <c r="S1596" s="4"/>
      <c r="T1596" s="4"/>
      <c r="U1596" s="4"/>
      <c r="V1596" s="4"/>
    </row>
    <row r="1597" spans="7:22">
      <c r="G1597" s="4"/>
      <c r="H1597" s="4"/>
      <c r="J1597" s="4"/>
      <c r="K1597" s="4"/>
      <c r="L1597" s="4"/>
      <c r="M1597" s="4"/>
      <c r="N1597" s="4"/>
      <c r="O1597" s="4"/>
      <c r="P1597" s="4"/>
      <c r="Q1597" s="4"/>
      <c r="R1597" s="4"/>
      <c r="S1597" s="4"/>
      <c r="T1597" s="4"/>
      <c r="U1597" s="4"/>
      <c r="V1597" s="4"/>
    </row>
    <row r="1598" spans="7:22">
      <c r="G1598" s="4"/>
      <c r="H1598" s="4"/>
      <c r="J1598" s="4"/>
      <c r="K1598" s="4"/>
      <c r="L1598" s="4"/>
      <c r="M1598" s="4"/>
      <c r="N1598" s="4"/>
      <c r="O1598" s="4"/>
      <c r="P1598" s="4"/>
      <c r="Q1598" s="4"/>
      <c r="R1598" s="4"/>
      <c r="S1598" s="4"/>
      <c r="T1598" s="4"/>
      <c r="U1598" s="4"/>
      <c r="V1598" s="4"/>
    </row>
    <row r="1599" spans="7:22">
      <c r="G1599" s="4"/>
      <c r="H1599" s="4"/>
      <c r="J1599" s="4"/>
      <c r="K1599" s="4"/>
      <c r="L1599" s="4"/>
      <c r="M1599" s="4"/>
      <c r="N1599" s="4"/>
      <c r="O1599" s="4"/>
      <c r="P1599" s="4"/>
      <c r="Q1599" s="4"/>
      <c r="R1599" s="4"/>
      <c r="S1599" s="4"/>
      <c r="T1599" s="4"/>
      <c r="U1599" s="4"/>
      <c r="V1599" s="4"/>
    </row>
    <row r="1600" spans="7:22">
      <c r="G1600" s="4"/>
      <c r="H1600" s="4"/>
      <c r="J1600" s="4"/>
      <c r="K1600" s="4"/>
      <c r="L1600" s="4"/>
      <c r="M1600" s="4"/>
      <c r="N1600" s="4"/>
      <c r="O1600" s="4"/>
      <c r="P1600" s="4"/>
      <c r="Q1600" s="4"/>
      <c r="R1600" s="4"/>
      <c r="S1600" s="4"/>
      <c r="T1600" s="4"/>
      <c r="U1600" s="4"/>
      <c r="V1600" s="4"/>
    </row>
    <row r="1601" spans="7:22">
      <c r="G1601" s="4"/>
      <c r="H1601" s="4"/>
      <c r="J1601" s="4"/>
      <c r="K1601" s="4"/>
      <c r="L1601" s="4"/>
      <c r="M1601" s="4"/>
      <c r="N1601" s="4"/>
      <c r="O1601" s="4"/>
      <c r="P1601" s="4"/>
      <c r="Q1601" s="4"/>
      <c r="R1601" s="4"/>
      <c r="S1601" s="4"/>
      <c r="T1601" s="4"/>
      <c r="U1601" s="4"/>
      <c r="V1601" s="4"/>
    </row>
    <row r="1602" spans="7:22">
      <c r="G1602" s="4"/>
      <c r="H1602" s="4"/>
      <c r="J1602" s="4"/>
      <c r="K1602" s="4"/>
      <c r="L1602" s="4"/>
      <c r="M1602" s="4"/>
      <c r="N1602" s="4"/>
      <c r="O1602" s="4"/>
      <c r="P1602" s="4"/>
      <c r="Q1602" s="4"/>
      <c r="R1602" s="4"/>
      <c r="S1602" s="4"/>
      <c r="T1602" s="4"/>
      <c r="U1602" s="4"/>
      <c r="V1602" s="4"/>
    </row>
    <row r="1603" spans="7:22">
      <c r="G1603" s="4"/>
      <c r="H1603" s="4"/>
      <c r="J1603" s="4"/>
      <c r="K1603" s="4"/>
      <c r="L1603" s="4"/>
      <c r="M1603" s="4"/>
      <c r="N1603" s="4"/>
      <c r="O1603" s="4"/>
      <c r="P1603" s="4"/>
      <c r="Q1603" s="4"/>
      <c r="R1603" s="4"/>
      <c r="S1603" s="4"/>
      <c r="T1603" s="4"/>
      <c r="U1603" s="4"/>
      <c r="V1603" s="4"/>
    </row>
    <row r="1604" spans="7:22">
      <c r="G1604" s="4"/>
      <c r="H1604" s="4"/>
      <c r="J1604" s="4"/>
      <c r="K1604" s="4"/>
      <c r="L1604" s="4"/>
      <c r="M1604" s="4"/>
      <c r="N1604" s="4"/>
      <c r="O1604" s="4"/>
      <c r="P1604" s="4"/>
      <c r="Q1604" s="4"/>
      <c r="R1604" s="4"/>
      <c r="S1604" s="4"/>
      <c r="T1604" s="4"/>
      <c r="U1604" s="4"/>
      <c r="V1604" s="4"/>
    </row>
    <row r="1605" spans="7:22">
      <c r="G1605" s="4"/>
      <c r="H1605" s="4"/>
      <c r="J1605" s="4"/>
      <c r="K1605" s="4"/>
      <c r="L1605" s="4"/>
      <c r="M1605" s="4"/>
      <c r="N1605" s="4"/>
      <c r="O1605" s="4"/>
      <c r="P1605" s="4"/>
      <c r="Q1605" s="4"/>
      <c r="R1605" s="4"/>
      <c r="S1605" s="4"/>
      <c r="T1605" s="4"/>
      <c r="U1605" s="4"/>
      <c r="V1605" s="4"/>
    </row>
    <row r="1606" spans="7:22">
      <c r="G1606" s="4"/>
      <c r="H1606" s="4"/>
      <c r="J1606" s="4"/>
      <c r="K1606" s="4"/>
      <c r="L1606" s="4"/>
      <c r="M1606" s="4"/>
      <c r="N1606" s="4"/>
      <c r="O1606" s="4"/>
      <c r="P1606" s="4"/>
      <c r="Q1606" s="4"/>
      <c r="R1606" s="4"/>
      <c r="S1606" s="4"/>
      <c r="T1606" s="4"/>
      <c r="U1606" s="4"/>
      <c r="V1606" s="4"/>
    </row>
    <row r="1607" spans="7:22">
      <c r="G1607" s="4"/>
      <c r="H1607" s="4"/>
      <c r="J1607" s="4"/>
      <c r="K1607" s="4"/>
      <c r="L1607" s="4"/>
      <c r="M1607" s="4"/>
      <c r="N1607" s="4"/>
      <c r="O1607" s="4"/>
      <c r="P1607" s="4"/>
      <c r="Q1607" s="4"/>
      <c r="R1607" s="4"/>
      <c r="S1607" s="4"/>
      <c r="T1607" s="4"/>
      <c r="U1607" s="4"/>
      <c r="V1607" s="4"/>
    </row>
    <row r="1608" spans="7:22">
      <c r="G1608" s="4"/>
      <c r="H1608" s="4"/>
      <c r="J1608" s="4"/>
      <c r="K1608" s="4"/>
      <c r="L1608" s="4"/>
      <c r="M1608" s="4"/>
      <c r="N1608" s="4"/>
      <c r="O1608" s="4"/>
      <c r="P1608" s="4"/>
      <c r="Q1608" s="4"/>
      <c r="R1608" s="4"/>
      <c r="S1608" s="4"/>
      <c r="T1608" s="4"/>
      <c r="U1608" s="4"/>
      <c r="V1608" s="4"/>
    </row>
    <row r="1609" spans="7:22">
      <c r="G1609" s="4"/>
      <c r="H1609" s="4"/>
      <c r="J1609" s="4"/>
      <c r="K1609" s="4"/>
      <c r="L1609" s="4"/>
      <c r="M1609" s="4"/>
      <c r="N1609" s="4"/>
      <c r="O1609" s="4"/>
      <c r="P1609" s="4"/>
      <c r="Q1609" s="4"/>
      <c r="R1609" s="4"/>
      <c r="S1609" s="4"/>
      <c r="T1609" s="4"/>
      <c r="U1609" s="4"/>
      <c r="V1609" s="4"/>
    </row>
    <row r="1610" spans="7:22">
      <c r="G1610" s="4"/>
      <c r="H1610" s="4"/>
      <c r="J1610" s="4"/>
      <c r="K1610" s="4"/>
      <c r="L1610" s="4"/>
      <c r="M1610" s="4"/>
      <c r="N1610" s="4"/>
      <c r="O1610" s="4"/>
      <c r="P1610" s="4"/>
      <c r="Q1610" s="4"/>
      <c r="R1610" s="4"/>
      <c r="S1610" s="4"/>
      <c r="T1610" s="4"/>
      <c r="U1610" s="4"/>
      <c r="V1610" s="4"/>
    </row>
    <row r="1611" spans="7:22">
      <c r="G1611" s="4"/>
      <c r="H1611" s="4"/>
      <c r="J1611" s="4"/>
      <c r="K1611" s="4"/>
      <c r="L1611" s="4"/>
      <c r="M1611" s="4"/>
      <c r="N1611" s="4"/>
      <c r="O1611" s="4"/>
      <c r="P1611" s="4"/>
      <c r="Q1611" s="4"/>
      <c r="R1611" s="4"/>
      <c r="S1611" s="4"/>
      <c r="T1611" s="4"/>
      <c r="U1611" s="4"/>
      <c r="V1611" s="4"/>
    </row>
    <row r="1612" spans="7:22">
      <c r="G1612" s="4"/>
      <c r="H1612" s="4"/>
      <c r="J1612" s="4"/>
      <c r="K1612" s="4"/>
      <c r="L1612" s="4"/>
      <c r="M1612" s="4"/>
      <c r="N1612" s="4"/>
      <c r="O1612" s="4"/>
      <c r="P1612" s="4"/>
      <c r="Q1612" s="4"/>
      <c r="R1612" s="4"/>
      <c r="S1612" s="4"/>
      <c r="T1612" s="4"/>
      <c r="U1612" s="4"/>
      <c r="V1612" s="4"/>
    </row>
    <row r="1613" spans="7:22">
      <c r="G1613" s="4"/>
      <c r="H1613" s="4"/>
      <c r="J1613" s="4"/>
      <c r="K1613" s="4"/>
      <c r="L1613" s="4"/>
      <c r="M1613" s="4"/>
      <c r="N1613" s="4"/>
      <c r="O1613" s="4"/>
      <c r="P1613" s="4"/>
      <c r="Q1613" s="4"/>
      <c r="R1613" s="4"/>
      <c r="S1613" s="4"/>
      <c r="T1613" s="4"/>
      <c r="U1613" s="4"/>
      <c r="V1613" s="4"/>
    </row>
    <row r="1614" spans="7:22">
      <c r="G1614" s="4"/>
      <c r="H1614" s="4"/>
      <c r="J1614" s="4"/>
      <c r="K1614" s="4"/>
      <c r="L1614" s="4"/>
      <c r="M1614" s="4"/>
      <c r="N1614" s="4"/>
      <c r="O1614" s="4"/>
      <c r="P1614" s="4"/>
      <c r="Q1614" s="4"/>
      <c r="R1614" s="4"/>
      <c r="S1614" s="4"/>
      <c r="T1614" s="4"/>
      <c r="U1614" s="4"/>
      <c r="V1614" s="4"/>
    </row>
    <row r="1615" spans="7:22">
      <c r="G1615" s="4"/>
      <c r="H1615" s="4"/>
      <c r="J1615" s="4"/>
      <c r="K1615" s="4"/>
      <c r="L1615" s="4"/>
      <c r="M1615" s="4"/>
      <c r="N1615" s="4"/>
      <c r="O1615" s="4"/>
      <c r="P1615" s="4"/>
      <c r="Q1615" s="4"/>
      <c r="R1615" s="4"/>
      <c r="S1615" s="4"/>
      <c r="T1615" s="4"/>
      <c r="U1615" s="4"/>
      <c r="V1615" s="4"/>
    </row>
    <row r="1616" spans="7:22">
      <c r="G1616" s="4"/>
      <c r="H1616" s="4"/>
      <c r="J1616" s="4"/>
      <c r="K1616" s="4"/>
      <c r="L1616" s="4"/>
      <c r="M1616" s="4"/>
      <c r="N1616" s="4"/>
      <c r="O1616" s="4"/>
      <c r="P1616" s="4"/>
      <c r="Q1616" s="4"/>
      <c r="R1616" s="4"/>
      <c r="S1616" s="4"/>
      <c r="T1616" s="4"/>
      <c r="U1616" s="4"/>
      <c r="V1616" s="4"/>
    </row>
    <row r="1617" spans="7:22">
      <c r="G1617" s="4"/>
      <c r="H1617" s="4"/>
      <c r="J1617" s="4"/>
      <c r="K1617" s="4"/>
      <c r="L1617" s="4"/>
      <c r="M1617" s="4"/>
      <c r="N1617" s="4"/>
      <c r="O1617" s="4"/>
      <c r="P1617" s="4"/>
      <c r="Q1617" s="4"/>
      <c r="R1617" s="4"/>
      <c r="S1617" s="4"/>
      <c r="T1617" s="4"/>
      <c r="U1617" s="4"/>
      <c r="V1617" s="4"/>
    </row>
    <row r="1618" spans="7:22">
      <c r="G1618" s="4"/>
      <c r="H1618" s="4"/>
      <c r="J1618" s="4"/>
      <c r="K1618" s="4"/>
      <c r="L1618" s="4"/>
      <c r="M1618" s="4"/>
      <c r="N1618" s="4"/>
      <c r="O1618" s="4"/>
      <c r="P1618" s="4"/>
      <c r="Q1618" s="4"/>
      <c r="R1618" s="4"/>
      <c r="S1618" s="4"/>
      <c r="T1618" s="4"/>
      <c r="U1618" s="4"/>
      <c r="V1618" s="4"/>
    </row>
    <row r="1619" spans="7:22">
      <c r="G1619" s="4"/>
      <c r="H1619" s="4"/>
      <c r="J1619" s="4"/>
      <c r="K1619" s="4"/>
      <c r="L1619" s="4"/>
      <c r="M1619" s="4"/>
      <c r="N1619" s="4"/>
      <c r="O1619" s="4"/>
      <c r="P1619" s="4"/>
      <c r="Q1619" s="4"/>
      <c r="R1619" s="4"/>
      <c r="S1619" s="4"/>
      <c r="T1619" s="4"/>
      <c r="U1619" s="4"/>
      <c r="V1619" s="4"/>
    </row>
    <row r="1620" spans="7:22">
      <c r="G1620" s="4"/>
      <c r="H1620" s="4"/>
      <c r="J1620" s="4"/>
      <c r="K1620" s="4"/>
      <c r="L1620" s="4"/>
      <c r="M1620" s="4"/>
      <c r="N1620" s="4"/>
      <c r="O1620" s="4"/>
      <c r="P1620" s="4"/>
      <c r="Q1620" s="4"/>
      <c r="R1620" s="4"/>
      <c r="S1620" s="4"/>
      <c r="T1620" s="4"/>
      <c r="U1620" s="4"/>
      <c r="V1620" s="4"/>
    </row>
    <row r="1621" spans="7:22">
      <c r="G1621" s="4"/>
      <c r="H1621" s="4"/>
      <c r="J1621" s="4"/>
      <c r="K1621" s="4"/>
      <c r="L1621" s="4"/>
      <c r="M1621" s="4"/>
      <c r="N1621" s="4"/>
      <c r="O1621" s="4"/>
      <c r="P1621" s="4"/>
      <c r="Q1621" s="4"/>
      <c r="R1621" s="4"/>
      <c r="S1621" s="4"/>
      <c r="T1621" s="4"/>
      <c r="U1621" s="4"/>
      <c r="V1621" s="4"/>
    </row>
    <row r="1622" spans="7:22">
      <c r="G1622" s="4"/>
      <c r="H1622" s="4"/>
      <c r="J1622" s="4"/>
      <c r="K1622" s="4"/>
      <c r="L1622" s="4"/>
      <c r="M1622" s="4"/>
      <c r="N1622" s="4"/>
      <c r="O1622" s="4"/>
      <c r="P1622" s="4"/>
      <c r="Q1622" s="4"/>
      <c r="R1622" s="4"/>
      <c r="S1622" s="4"/>
      <c r="T1622" s="4"/>
      <c r="U1622" s="4"/>
      <c r="V1622" s="4"/>
    </row>
    <row r="1623" spans="7:22">
      <c r="G1623" s="4"/>
      <c r="H1623" s="4"/>
      <c r="J1623" s="4"/>
      <c r="K1623" s="4"/>
      <c r="L1623" s="4"/>
      <c r="M1623" s="4"/>
      <c r="N1623" s="4"/>
      <c r="O1623" s="4"/>
      <c r="P1623" s="4"/>
      <c r="Q1623" s="4"/>
      <c r="R1623" s="4"/>
      <c r="S1623" s="4"/>
      <c r="T1623" s="4"/>
      <c r="U1623" s="4"/>
      <c r="V1623" s="4"/>
    </row>
    <row r="1624" spans="7:22">
      <c r="G1624" s="4"/>
      <c r="H1624" s="4"/>
      <c r="J1624" s="4"/>
      <c r="K1624" s="4"/>
      <c r="L1624" s="4"/>
      <c r="M1624" s="4"/>
      <c r="N1624" s="4"/>
      <c r="O1624" s="4"/>
      <c r="P1624" s="4"/>
      <c r="Q1624" s="4"/>
      <c r="R1624" s="4"/>
      <c r="S1624" s="4"/>
      <c r="T1624" s="4"/>
      <c r="U1624" s="4"/>
      <c r="V1624" s="4"/>
    </row>
    <row r="1625" spans="7:22">
      <c r="G1625" s="4"/>
      <c r="H1625" s="4"/>
      <c r="J1625" s="4"/>
      <c r="K1625" s="4"/>
      <c r="L1625" s="4"/>
      <c r="M1625" s="4"/>
      <c r="N1625" s="4"/>
      <c r="O1625" s="4"/>
      <c r="P1625" s="4"/>
      <c r="Q1625" s="4"/>
      <c r="R1625" s="4"/>
      <c r="S1625" s="4"/>
      <c r="T1625" s="4"/>
      <c r="U1625" s="4"/>
      <c r="V1625" s="4"/>
    </row>
    <row r="1626" spans="7:22">
      <c r="G1626" s="4"/>
      <c r="H1626" s="4"/>
      <c r="J1626" s="4"/>
      <c r="K1626" s="4"/>
      <c r="L1626" s="4"/>
      <c r="M1626" s="4"/>
      <c r="N1626" s="4"/>
      <c r="O1626" s="4"/>
      <c r="P1626" s="4"/>
      <c r="Q1626" s="4"/>
      <c r="R1626" s="4"/>
      <c r="S1626" s="4"/>
      <c r="T1626" s="4"/>
      <c r="U1626" s="4"/>
      <c r="V1626" s="4"/>
    </row>
    <row r="1627" spans="7:22">
      <c r="G1627" s="4"/>
      <c r="H1627" s="4"/>
      <c r="J1627" s="4"/>
      <c r="K1627" s="4"/>
      <c r="L1627" s="4"/>
      <c r="M1627" s="4"/>
      <c r="N1627" s="4"/>
      <c r="O1627" s="4"/>
      <c r="P1627" s="4"/>
      <c r="Q1627" s="4"/>
      <c r="R1627" s="4"/>
      <c r="S1627" s="4"/>
      <c r="T1627" s="4"/>
      <c r="U1627" s="4"/>
      <c r="V1627" s="4"/>
    </row>
    <row r="1628" spans="7:22">
      <c r="G1628" s="4"/>
      <c r="H1628" s="4"/>
      <c r="J1628" s="4"/>
      <c r="K1628" s="4"/>
      <c r="L1628" s="4"/>
      <c r="M1628" s="4"/>
      <c r="N1628" s="4"/>
      <c r="O1628" s="4"/>
      <c r="P1628" s="4"/>
      <c r="Q1628" s="4"/>
      <c r="R1628" s="4"/>
      <c r="S1628" s="4"/>
      <c r="T1628" s="4"/>
      <c r="U1628" s="4"/>
      <c r="V1628" s="4"/>
    </row>
    <row r="1629" spans="7:22">
      <c r="G1629" s="4"/>
      <c r="H1629" s="4"/>
      <c r="J1629" s="4"/>
      <c r="K1629" s="4"/>
      <c r="L1629" s="4"/>
      <c r="M1629" s="4"/>
      <c r="N1629" s="4"/>
      <c r="O1629" s="4"/>
      <c r="P1629" s="4"/>
      <c r="Q1629" s="4"/>
      <c r="R1629" s="4"/>
      <c r="S1629" s="4"/>
      <c r="T1629" s="4"/>
      <c r="U1629" s="4"/>
      <c r="V1629" s="4"/>
    </row>
    <row r="1630" spans="7:22">
      <c r="G1630" s="4"/>
      <c r="H1630" s="4"/>
      <c r="J1630" s="4"/>
      <c r="K1630" s="4"/>
      <c r="L1630" s="4"/>
      <c r="M1630" s="4"/>
      <c r="N1630" s="4"/>
      <c r="O1630" s="4"/>
      <c r="P1630" s="4"/>
      <c r="Q1630" s="4"/>
      <c r="R1630" s="4"/>
      <c r="S1630" s="4"/>
      <c r="T1630" s="4"/>
      <c r="U1630" s="4"/>
      <c r="V1630" s="4"/>
    </row>
    <row r="1631" spans="7:22">
      <c r="G1631" s="4"/>
      <c r="H1631" s="4"/>
      <c r="J1631" s="4"/>
      <c r="K1631" s="4"/>
      <c r="L1631" s="4"/>
      <c r="M1631" s="4"/>
      <c r="N1631" s="4"/>
      <c r="O1631" s="4"/>
      <c r="P1631" s="4"/>
      <c r="Q1631" s="4"/>
      <c r="R1631" s="4"/>
      <c r="S1631" s="4"/>
      <c r="T1631" s="4"/>
      <c r="U1631" s="4"/>
      <c r="V1631" s="4"/>
    </row>
    <row r="1632" spans="7:22">
      <c r="G1632" s="4"/>
      <c r="H1632" s="4"/>
      <c r="J1632" s="4"/>
      <c r="K1632" s="4"/>
      <c r="L1632" s="4"/>
      <c r="M1632" s="4"/>
      <c r="N1632" s="4"/>
      <c r="O1632" s="4"/>
      <c r="P1632" s="4"/>
      <c r="Q1632" s="4"/>
      <c r="R1632" s="4"/>
      <c r="S1632" s="4"/>
      <c r="T1632" s="4"/>
      <c r="U1632" s="4"/>
      <c r="V1632" s="4"/>
    </row>
    <row r="1633" spans="7:22">
      <c r="G1633" s="4"/>
      <c r="H1633" s="4"/>
      <c r="J1633" s="4"/>
      <c r="K1633" s="4"/>
      <c r="L1633" s="4"/>
      <c r="M1633" s="4"/>
      <c r="N1633" s="4"/>
      <c r="O1633" s="4"/>
      <c r="P1633" s="4"/>
      <c r="Q1633" s="4"/>
      <c r="R1633" s="4"/>
      <c r="S1633" s="4"/>
      <c r="T1633" s="4"/>
      <c r="U1633" s="4"/>
      <c r="V1633" s="4"/>
    </row>
    <row r="1634" spans="7:22">
      <c r="G1634" s="4"/>
      <c r="H1634" s="4"/>
      <c r="J1634" s="4"/>
      <c r="K1634" s="4"/>
      <c r="L1634" s="4"/>
      <c r="M1634" s="4"/>
      <c r="N1634" s="4"/>
      <c r="O1634" s="4"/>
      <c r="P1634" s="4"/>
      <c r="Q1634" s="4"/>
      <c r="R1634" s="4"/>
      <c r="S1634" s="4"/>
      <c r="T1634" s="4"/>
      <c r="U1634" s="4"/>
      <c r="V1634" s="4"/>
    </row>
    <row r="1635" spans="7:22">
      <c r="G1635" s="4"/>
      <c r="H1635" s="4"/>
      <c r="J1635" s="4"/>
      <c r="K1635" s="4"/>
      <c r="L1635" s="4"/>
      <c r="M1635" s="4"/>
      <c r="N1635" s="4"/>
      <c r="O1635" s="4"/>
      <c r="P1635" s="4"/>
      <c r="Q1635" s="4"/>
      <c r="R1635" s="4"/>
      <c r="S1635" s="4"/>
      <c r="T1635" s="4"/>
      <c r="U1635" s="4"/>
      <c r="V1635" s="4"/>
    </row>
    <row r="1636" spans="7:22">
      <c r="G1636" s="4"/>
      <c r="H1636" s="4"/>
      <c r="J1636" s="4"/>
      <c r="K1636" s="4"/>
      <c r="L1636" s="4"/>
      <c r="M1636" s="4"/>
      <c r="N1636" s="4"/>
      <c r="O1636" s="4"/>
      <c r="P1636" s="4"/>
      <c r="Q1636" s="4"/>
      <c r="R1636" s="4"/>
      <c r="S1636" s="4"/>
      <c r="T1636" s="4"/>
      <c r="U1636" s="4"/>
      <c r="V1636" s="4"/>
    </row>
    <row r="1637" spans="7:22">
      <c r="G1637" s="4"/>
      <c r="H1637" s="4"/>
      <c r="J1637" s="4"/>
      <c r="K1637" s="4"/>
      <c r="L1637" s="4"/>
      <c r="M1637" s="4"/>
      <c r="N1637" s="4"/>
      <c r="O1637" s="4"/>
      <c r="P1637" s="4"/>
      <c r="Q1637" s="4"/>
      <c r="R1637" s="4"/>
      <c r="S1637" s="4"/>
      <c r="T1637" s="4"/>
      <c r="U1637" s="4"/>
      <c r="V1637" s="4"/>
    </row>
    <row r="1638" spans="7:22">
      <c r="G1638" s="4"/>
      <c r="H1638" s="4"/>
      <c r="J1638" s="4"/>
      <c r="K1638" s="4"/>
      <c r="L1638" s="4"/>
      <c r="M1638" s="4"/>
      <c r="N1638" s="4"/>
      <c r="O1638" s="4"/>
      <c r="P1638" s="4"/>
      <c r="Q1638" s="4"/>
      <c r="R1638" s="4"/>
      <c r="S1638" s="4"/>
      <c r="T1638" s="4"/>
      <c r="U1638" s="4"/>
      <c r="V1638" s="4"/>
    </row>
    <row r="1639" spans="7:22">
      <c r="G1639" s="4"/>
      <c r="H1639" s="4"/>
      <c r="J1639" s="4"/>
      <c r="K1639" s="4"/>
      <c r="L1639" s="4"/>
      <c r="M1639" s="4"/>
      <c r="N1639" s="4"/>
      <c r="O1639" s="4"/>
      <c r="P1639" s="4"/>
      <c r="Q1639" s="4"/>
      <c r="R1639" s="4"/>
      <c r="S1639" s="4"/>
      <c r="T1639" s="4"/>
      <c r="U1639" s="4"/>
      <c r="V1639" s="4"/>
    </row>
    <row r="1640" spans="7:22">
      <c r="G1640" s="4"/>
      <c r="H1640" s="4"/>
      <c r="J1640" s="4"/>
      <c r="K1640" s="4"/>
      <c r="L1640" s="4"/>
      <c r="M1640" s="4"/>
      <c r="N1640" s="4"/>
      <c r="O1640" s="4"/>
      <c r="P1640" s="4"/>
      <c r="Q1640" s="4"/>
      <c r="R1640" s="4"/>
      <c r="S1640" s="4"/>
      <c r="T1640" s="4"/>
      <c r="U1640" s="4"/>
      <c r="V1640" s="4"/>
    </row>
    <row r="1641" spans="7:22">
      <c r="G1641" s="4"/>
      <c r="H1641" s="4"/>
      <c r="J1641" s="4"/>
      <c r="K1641" s="4"/>
      <c r="L1641" s="4"/>
      <c r="M1641" s="4"/>
      <c r="N1641" s="4"/>
      <c r="O1641" s="4"/>
      <c r="P1641" s="4"/>
      <c r="Q1641" s="4"/>
      <c r="R1641" s="4"/>
      <c r="S1641" s="4"/>
      <c r="T1641" s="4"/>
      <c r="U1641" s="4"/>
      <c r="V1641" s="4"/>
    </row>
    <row r="1642" spans="7:22">
      <c r="G1642" s="4"/>
      <c r="H1642" s="4"/>
      <c r="J1642" s="4"/>
      <c r="K1642" s="4"/>
      <c r="L1642" s="4"/>
      <c r="M1642" s="4"/>
      <c r="N1642" s="4"/>
      <c r="O1642" s="4"/>
      <c r="P1642" s="4"/>
      <c r="Q1642" s="4"/>
      <c r="R1642" s="4"/>
      <c r="S1642" s="4"/>
      <c r="T1642" s="4"/>
      <c r="U1642" s="4"/>
      <c r="V1642" s="4"/>
    </row>
    <row r="1643" spans="7:22">
      <c r="G1643" s="4"/>
      <c r="H1643" s="4"/>
      <c r="J1643" s="4"/>
      <c r="K1643" s="4"/>
      <c r="L1643" s="4"/>
      <c r="M1643" s="4"/>
      <c r="N1643" s="4"/>
      <c r="O1643" s="4"/>
      <c r="P1643" s="4"/>
      <c r="Q1643" s="4"/>
      <c r="R1643" s="4"/>
      <c r="S1643" s="4"/>
      <c r="T1643" s="4"/>
      <c r="U1643" s="4"/>
      <c r="V1643" s="4"/>
    </row>
    <row r="1644" spans="7:22">
      <c r="G1644" s="4"/>
      <c r="H1644" s="4"/>
      <c r="J1644" s="4"/>
      <c r="K1644" s="4"/>
      <c r="L1644" s="4"/>
      <c r="M1644" s="4"/>
      <c r="N1644" s="4"/>
      <c r="O1644" s="4"/>
      <c r="P1644" s="4"/>
      <c r="Q1644" s="4"/>
      <c r="R1644" s="4"/>
      <c r="S1644" s="4"/>
      <c r="T1644" s="4"/>
      <c r="U1644" s="4"/>
      <c r="V1644" s="4"/>
    </row>
    <row r="1645" spans="7:22">
      <c r="G1645" s="4"/>
      <c r="H1645" s="4"/>
      <c r="J1645" s="4"/>
      <c r="K1645" s="4"/>
      <c r="L1645" s="4"/>
      <c r="M1645" s="4"/>
      <c r="N1645" s="4"/>
      <c r="O1645" s="4"/>
      <c r="P1645" s="4"/>
      <c r="Q1645" s="4"/>
      <c r="R1645" s="4"/>
      <c r="S1645" s="4"/>
      <c r="T1645" s="4"/>
      <c r="U1645" s="4"/>
      <c r="V1645" s="4"/>
    </row>
    <row r="1646" spans="7:22">
      <c r="G1646" s="4"/>
      <c r="H1646" s="4"/>
      <c r="J1646" s="4"/>
      <c r="K1646" s="4"/>
      <c r="L1646" s="4"/>
      <c r="M1646" s="4"/>
      <c r="N1646" s="4"/>
      <c r="O1646" s="4"/>
      <c r="P1646" s="4"/>
      <c r="Q1646" s="4"/>
      <c r="R1646" s="4"/>
      <c r="S1646" s="4"/>
      <c r="T1646" s="4"/>
      <c r="U1646" s="4"/>
      <c r="V1646" s="4"/>
    </row>
    <row r="1647" spans="7:22">
      <c r="G1647" s="4"/>
      <c r="H1647" s="4"/>
      <c r="J1647" s="4"/>
      <c r="K1647" s="4"/>
      <c r="L1647" s="4"/>
      <c r="M1647" s="4"/>
      <c r="N1647" s="4"/>
      <c r="O1647" s="4"/>
      <c r="P1647" s="4"/>
      <c r="Q1647" s="4"/>
      <c r="R1647" s="4"/>
      <c r="S1647" s="4"/>
      <c r="T1647" s="4"/>
      <c r="U1647" s="4"/>
      <c r="V1647" s="4"/>
    </row>
    <row r="1648" spans="7:22">
      <c r="G1648" s="4"/>
      <c r="H1648" s="4"/>
      <c r="J1648" s="4"/>
      <c r="K1648" s="4"/>
      <c r="L1648" s="4"/>
      <c r="M1648" s="4"/>
      <c r="N1648" s="4"/>
      <c r="O1648" s="4"/>
      <c r="P1648" s="4"/>
      <c r="Q1648" s="4"/>
      <c r="R1648" s="4"/>
      <c r="S1648" s="4"/>
      <c r="T1648" s="4"/>
      <c r="U1648" s="4"/>
      <c r="V1648" s="4"/>
    </row>
    <row r="1649" spans="7:22">
      <c r="G1649" s="4"/>
      <c r="H1649" s="4"/>
      <c r="J1649" s="4"/>
      <c r="K1649" s="4"/>
      <c r="L1649" s="4"/>
      <c r="M1649" s="4"/>
      <c r="N1649" s="4"/>
      <c r="O1649" s="4"/>
      <c r="P1649" s="4"/>
      <c r="Q1649" s="4"/>
      <c r="R1649" s="4"/>
      <c r="S1649" s="4"/>
      <c r="T1649" s="4"/>
      <c r="U1649" s="4"/>
      <c r="V1649" s="4"/>
    </row>
    <row r="1650" spans="7:22">
      <c r="G1650" s="4"/>
      <c r="H1650" s="4"/>
      <c r="J1650" s="4"/>
      <c r="K1650" s="4"/>
      <c r="L1650" s="4"/>
      <c r="M1650" s="4"/>
      <c r="N1650" s="4"/>
      <c r="O1650" s="4"/>
      <c r="P1650" s="4"/>
      <c r="Q1650" s="4"/>
      <c r="R1650" s="4"/>
      <c r="S1650" s="4"/>
      <c r="T1650" s="4"/>
      <c r="U1650" s="4"/>
      <c r="V1650" s="4"/>
    </row>
    <row r="1651" spans="7:22">
      <c r="G1651" s="4"/>
      <c r="H1651" s="4"/>
      <c r="J1651" s="4"/>
      <c r="K1651" s="4"/>
      <c r="L1651" s="4"/>
      <c r="M1651" s="4"/>
      <c r="N1651" s="4"/>
      <c r="O1651" s="4"/>
      <c r="P1651" s="4"/>
      <c r="Q1651" s="4"/>
      <c r="R1651" s="4"/>
      <c r="S1651" s="4"/>
      <c r="T1651" s="4"/>
      <c r="U1651" s="4"/>
      <c r="V1651" s="4"/>
    </row>
    <row r="1652" spans="7:22">
      <c r="G1652" s="4"/>
      <c r="H1652" s="4"/>
      <c r="J1652" s="4"/>
      <c r="K1652" s="4"/>
      <c r="L1652" s="4"/>
      <c r="M1652" s="4"/>
      <c r="N1652" s="4"/>
      <c r="O1652" s="4"/>
      <c r="P1652" s="4"/>
      <c r="Q1652" s="4"/>
      <c r="R1652" s="4"/>
      <c r="S1652" s="4"/>
      <c r="T1652" s="4"/>
      <c r="U1652" s="4"/>
      <c r="V1652" s="4"/>
    </row>
    <row r="1653" spans="7:22">
      <c r="G1653" s="4"/>
      <c r="H1653" s="4"/>
      <c r="J1653" s="4"/>
      <c r="K1653" s="4"/>
      <c r="L1653" s="4"/>
      <c r="M1653" s="4"/>
      <c r="N1653" s="4"/>
      <c r="O1653" s="4"/>
      <c r="P1653" s="4"/>
      <c r="Q1653" s="4"/>
      <c r="R1653" s="4"/>
      <c r="S1653" s="4"/>
      <c r="T1653" s="4"/>
      <c r="U1653" s="4"/>
      <c r="V1653" s="4"/>
    </row>
    <row r="1654" spans="7:22">
      <c r="G1654" s="4"/>
      <c r="H1654" s="4"/>
      <c r="J1654" s="4"/>
      <c r="K1654" s="4"/>
      <c r="L1654" s="4"/>
      <c r="M1654" s="4"/>
      <c r="N1654" s="4"/>
      <c r="O1654" s="4"/>
      <c r="P1654" s="4"/>
      <c r="Q1654" s="4"/>
      <c r="R1654" s="4"/>
      <c r="S1654" s="4"/>
      <c r="T1654" s="4"/>
      <c r="U1654" s="4"/>
      <c r="V1654" s="4"/>
    </row>
    <row r="1655" spans="7:22">
      <c r="G1655" s="4"/>
      <c r="H1655" s="4"/>
      <c r="J1655" s="4"/>
      <c r="K1655" s="4"/>
      <c r="L1655" s="4"/>
      <c r="M1655" s="4"/>
      <c r="N1655" s="4"/>
      <c r="O1655" s="4"/>
      <c r="P1655" s="4"/>
      <c r="Q1655" s="4"/>
      <c r="R1655" s="4"/>
      <c r="S1655" s="4"/>
      <c r="T1655" s="4"/>
      <c r="U1655" s="4"/>
      <c r="V1655" s="4"/>
    </row>
    <row r="1656" spans="7:22">
      <c r="G1656" s="4"/>
      <c r="H1656" s="4"/>
      <c r="J1656" s="4"/>
      <c r="K1656" s="4"/>
      <c r="L1656" s="4"/>
      <c r="M1656" s="4"/>
      <c r="N1656" s="4"/>
      <c r="O1656" s="4"/>
      <c r="P1656" s="4"/>
      <c r="Q1656" s="4"/>
      <c r="R1656" s="4"/>
      <c r="S1656" s="4"/>
      <c r="T1656" s="4"/>
      <c r="U1656" s="4"/>
      <c r="V1656" s="4"/>
    </row>
    <row r="1657" spans="7:22">
      <c r="G1657" s="4"/>
      <c r="H1657" s="4"/>
      <c r="J1657" s="4"/>
      <c r="K1657" s="4"/>
      <c r="L1657" s="4"/>
      <c r="M1657" s="4"/>
      <c r="N1657" s="4"/>
      <c r="O1657" s="4"/>
      <c r="P1657" s="4"/>
      <c r="Q1657" s="4"/>
      <c r="R1657" s="4"/>
      <c r="S1657" s="4"/>
      <c r="T1657" s="4"/>
      <c r="U1657" s="4"/>
      <c r="V1657" s="4"/>
    </row>
    <row r="1658" spans="7:22">
      <c r="G1658" s="4"/>
      <c r="H1658" s="4"/>
      <c r="J1658" s="4"/>
      <c r="K1658" s="4"/>
      <c r="L1658" s="4"/>
      <c r="M1658" s="4"/>
      <c r="N1658" s="4"/>
      <c r="O1658" s="4"/>
      <c r="P1658" s="4"/>
      <c r="Q1658" s="4"/>
      <c r="R1658" s="4"/>
      <c r="S1658" s="4"/>
      <c r="T1658" s="4"/>
      <c r="U1658" s="4"/>
      <c r="V1658" s="4"/>
    </row>
    <row r="1659" spans="7:22">
      <c r="G1659" s="4"/>
      <c r="H1659" s="4"/>
      <c r="J1659" s="4"/>
      <c r="K1659" s="4"/>
      <c r="L1659" s="4"/>
      <c r="M1659" s="4"/>
      <c r="N1659" s="4"/>
      <c r="O1659" s="4"/>
      <c r="P1659" s="4"/>
      <c r="Q1659" s="4"/>
      <c r="R1659" s="4"/>
      <c r="S1659" s="4"/>
      <c r="T1659" s="4"/>
      <c r="U1659" s="4"/>
      <c r="V1659" s="4"/>
    </row>
    <row r="1660" spans="7:22">
      <c r="G1660" s="4"/>
      <c r="H1660" s="4"/>
      <c r="J1660" s="4"/>
      <c r="K1660" s="4"/>
      <c r="L1660" s="4"/>
      <c r="M1660" s="4"/>
      <c r="N1660" s="4"/>
      <c r="O1660" s="4"/>
      <c r="P1660" s="4"/>
      <c r="Q1660" s="4"/>
      <c r="R1660" s="4"/>
      <c r="S1660" s="4"/>
      <c r="T1660" s="4"/>
      <c r="U1660" s="4"/>
      <c r="V1660" s="4"/>
    </row>
    <row r="1661" spans="7:22">
      <c r="G1661" s="4"/>
      <c r="H1661" s="4"/>
      <c r="J1661" s="4"/>
      <c r="K1661" s="4"/>
      <c r="L1661" s="4"/>
      <c r="M1661" s="4"/>
      <c r="N1661" s="4"/>
      <c r="O1661" s="4"/>
      <c r="P1661" s="4"/>
      <c r="Q1661" s="4"/>
      <c r="R1661" s="4"/>
      <c r="S1661" s="4"/>
      <c r="T1661" s="4"/>
      <c r="U1661" s="4"/>
      <c r="V1661" s="4"/>
    </row>
    <row r="1662" spans="7:22">
      <c r="G1662" s="4"/>
      <c r="H1662" s="4"/>
      <c r="J1662" s="4"/>
      <c r="K1662" s="4"/>
      <c r="L1662" s="4"/>
      <c r="M1662" s="4"/>
      <c r="N1662" s="4"/>
      <c r="O1662" s="4"/>
      <c r="P1662" s="4"/>
      <c r="Q1662" s="4"/>
      <c r="R1662" s="4"/>
      <c r="S1662" s="4"/>
      <c r="T1662" s="4"/>
      <c r="U1662" s="4"/>
      <c r="V1662" s="4"/>
    </row>
    <row r="1663" spans="7:22">
      <c r="G1663" s="4"/>
      <c r="H1663" s="4"/>
      <c r="J1663" s="4"/>
      <c r="K1663" s="4"/>
      <c r="L1663" s="4"/>
      <c r="M1663" s="4"/>
      <c r="N1663" s="4"/>
      <c r="O1663" s="4"/>
      <c r="P1663" s="4"/>
      <c r="Q1663" s="4"/>
      <c r="R1663" s="4"/>
      <c r="S1663" s="4"/>
      <c r="T1663" s="4"/>
      <c r="U1663" s="4"/>
      <c r="V1663" s="4"/>
    </row>
    <row r="1664" spans="7:22">
      <c r="G1664" s="4"/>
      <c r="H1664" s="4"/>
      <c r="J1664" s="4"/>
      <c r="K1664" s="4"/>
      <c r="L1664" s="4"/>
      <c r="M1664" s="4"/>
      <c r="N1664" s="4"/>
      <c r="O1664" s="4"/>
      <c r="P1664" s="4"/>
      <c r="Q1664" s="4"/>
      <c r="R1664" s="4"/>
      <c r="S1664" s="4"/>
      <c r="T1664" s="4"/>
      <c r="U1664" s="4"/>
      <c r="V1664" s="4"/>
    </row>
    <row r="1665" spans="7:22">
      <c r="G1665" s="4"/>
      <c r="H1665" s="4"/>
      <c r="J1665" s="4"/>
      <c r="K1665" s="4"/>
      <c r="L1665" s="4"/>
      <c r="M1665" s="4"/>
      <c r="N1665" s="4"/>
      <c r="O1665" s="4"/>
      <c r="P1665" s="4"/>
      <c r="Q1665" s="4"/>
      <c r="R1665" s="4"/>
      <c r="S1665" s="4"/>
      <c r="T1665" s="4"/>
      <c r="U1665" s="4"/>
      <c r="V1665" s="4"/>
    </row>
    <row r="1666" spans="7:22">
      <c r="G1666" s="4"/>
      <c r="H1666" s="4"/>
      <c r="J1666" s="4"/>
      <c r="K1666" s="4"/>
      <c r="L1666" s="4"/>
      <c r="M1666" s="4"/>
      <c r="N1666" s="4"/>
      <c r="O1666" s="4"/>
      <c r="P1666" s="4"/>
      <c r="Q1666" s="4"/>
      <c r="R1666" s="4"/>
      <c r="S1666" s="4"/>
      <c r="T1666" s="4"/>
      <c r="U1666" s="4"/>
      <c r="V1666" s="4"/>
    </row>
    <row r="1667" spans="7:22">
      <c r="G1667" s="4"/>
      <c r="H1667" s="4"/>
      <c r="J1667" s="4"/>
      <c r="K1667" s="4"/>
      <c r="L1667" s="4"/>
      <c r="M1667" s="4"/>
      <c r="N1667" s="4"/>
      <c r="O1667" s="4"/>
      <c r="P1667" s="4"/>
      <c r="Q1667" s="4"/>
      <c r="R1667" s="4"/>
      <c r="S1667" s="4"/>
      <c r="T1667" s="4"/>
      <c r="U1667" s="4"/>
      <c r="V1667" s="4"/>
    </row>
    <row r="1668" spans="7:22">
      <c r="G1668" s="4"/>
      <c r="H1668" s="4"/>
      <c r="J1668" s="4"/>
      <c r="K1668" s="4"/>
      <c r="L1668" s="4"/>
      <c r="M1668" s="4"/>
      <c r="N1668" s="4"/>
      <c r="O1668" s="4"/>
      <c r="P1668" s="4"/>
      <c r="Q1668" s="4"/>
      <c r="R1668" s="4"/>
      <c r="S1668" s="4"/>
      <c r="T1668" s="4"/>
      <c r="U1668" s="4"/>
      <c r="V1668" s="4"/>
    </row>
    <row r="1669" spans="7:22">
      <c r="G1669" s="4"/>
      <c r="H1669" s="4"/>
      <c r="J1669" s="4"/>
      <c r="K1669" s="4"/>
      <c r="L1669" s="4"/>
      <c r="M1669" s="4"/>
      <c r="N1669" s="4"/>
      <c r="O1669" s="4"/>
      <c r="P1669" s="4"/>
      <c r="Q1669" s="4"/>
      <c r="R1669" s="4"/>
      <c r="S1669" s="4"/>
      <c r="T1669" s="4"/>
      <c r="U1669" s="4"/>
      <c r="V1669" s="4"/>
    </row>
    <row r="1670" spans="7:22">
      <c r="G1670" s="4"/>
      <c r="H1670" s="4"/>
      <c r="J1670" s="4"/>
      <c r="K1670" s="4"/>
      <c r="L1670" s="4"/>
      <c r="M1670" s="4"/>
      <c r="N1670" s="4"/>
      <c r="O1670" s="4"/>
      <c r="P1670" s="4"/>
      <c r="Q1670" s="4"/>
      <c r="R1670" s="4"/>
      <c r="S1670" s="4"/>
      <c r="T1670" s="4"/>
      <c r="U1670" s="4"/>
      <c r="V1670" s="4"/>
    </row>
    <row r="1671" spans="7:22">
      <c r="G1671" s="4"/>
      <c r="H1671" s="4"/>
      <c r="J1671" s="4"/>
      <c r="K1671" s="4"/>
      <c r="L1671" s="4"/>
      <c r="M1671" s="4"/>
      <c r="N1671" s="4"/>
      <c r="O1671" s="4"/>
      <c r="P1671" s="4"/>
      <c r="Q1671" s="4"/>
      <c r="R1671" s="4"/>
      <c r="S1671" s="4"/>
      <c r="T1671" s="4"/>
      <c r="U1671" s="4"/>
      <c r="V1671" s="4"/>
    </row>
    <row r="1672" spans="7:22">
      <c r="G1672" s="4"/>
      <c r="H1672" s="4"/>
      <c r="J1672" s="4"/>
      <c r="K1672" s="4"/>
      <c r="L1672" s="4"/>
      <c r="M1672" s="4"/>
      <c r="N1672" s="4"/>
      <c r="O1672" s="4"/>
      <c r="P1672" s="4"/>
      <c r="Q1672" s="4"/>
      <c r="R1672" s="4"/>
      <c r="S1672" s="4"/>
      <c r="T1672" s="4"/>
      <c r="U1672" s="4"/>
      <c r="V1672" s="4"/>
    </row>
    <row r="1673" spans="7:22">
      <c r="G1673" s="4"/>
      <c r="H1673" s="4"/>
      <c r="J1673" s="4"/>
      <c r="K1673" s="4"/>
      <c r="L1673" s="4"/>
      <c r="M1673" s="4"/>
      <c r="N1673" s="4"/>
      <c r="O1673" s="4"/>
      <c r="P1673" s="4"/>
      <c r="Q1673" s="4"/>
      <c r="R1673" s="4"/>
      <c r="S1673" s="4"/>
      <c r="T1673" s="4"/>
      <c r="U1673" s="4"/>
      <c r="V1673" s="4"/>
    </row>
    <row r="1674" spans="7:22">
      <c r="G1674" s="4"/>
      <c r="H1674" s="4"/>
      <c r="J1674" s="4"/>
      <c r="K1674" s="4"/>
      <c r="L1674" s="4"/>
      <c r="M1674" s="4"/>
      <c r="N1674" s="4"/>
      <c r="O1674" s="4"/>
      <c r="P1674" s="4"/>
      <c r="Q1674" s="4"/>
      <c r="R1674" s="4"/>
      <c r="S1674" s="4"/>
      <c r="T1674" s="4"/>
      <c r="U1674" s="4"/>
      <c r="V1674" s="4"/>
    </row>
    <row r="1675" spans="7:22">
      <c r="G1675" s="4"/>
      <c r="H1675" s="4"/>
      <c r="J1675" s="4"/>
      <c r="K1675" s="4"/>
      <c r="L1675" s="4"/>
      <c r="M1675" s="4"/>
      <c r="N1675" s="4"/>
      <c r="O1675" s="4"/>
      <c r="P1675" s="4"/>
      <c r="Q1675" s="4"/>
      <c r="R1675" s="4"/>
      <c r="S1675" s="4"/>
      <c r="T1675" s="4"/>
      <c r="U1675" s="4"/>
      <c r="V1675" s="4"/>
    </row>
    <row r="1676" spans="7:22">
      <c r="G1676" s="4"/>
      <c r="H1676" s="4"/>
      <c r="J1676" s="4"/>
      <c r="K1676" s="4"/>
      <c r="L1676" s="4"/>
      <c r="M1676" s="4"/>
      <c r="N1676" s="4"/>
      <c r="O1676" s="4"/>
      <c r="P1676" s="4"/>
      <c r="Q1676" s="4"/>
      <c r="R1676" s="4"/>
      <c r="S1676" s="4"/>
      <c r="T1676" s="4"/>
      <c r="U1676" s="4"/>
      <c r="V1676" s="4"/>
    </row>
    <row r="1677" spans="7:22">
      <c r="G1677" s="4"/>
      <c r="H1677" s="4"/>
      <c r="J1677" s="4"/>
      <c r="K1677" s="4"/>
      <c r="L1677" s="4"/>
      <c r="M1677" s="4"/>
      <c r="N1677" s="4"/>
      <c r="O1677" s="4"/>
      <c r="P1677" s="4"/>
      <c r="Q1677" s="4"/>
      <c r="R1677" s="4"/>
      <c r="S1677" s="4"/>
      <c r="T1677" s="4"/>
      <c r="U1677" s="4"/>
      <c r="V1677" s="4"/>
    </row>
    <row r="1678" spans="7:22">
      <c r="G1678" s="4"/>
      <c r="H1678" s="4"/>
      <c r="J1678" s="4"/>
      <c r="K1678" s="4"/>
      <c r="L1678" s="4"/>
      <c r="M1678" s="4"/>
      <c r="N1678" s="4"/>
      <c r="O1678" s="4"/>
      <c r="P1678" s="4"/>
      <c r="Q1678" s="4"/>
      <c r="R1678" s="4"/>
      <c r="S1678" s="4"/>
      <c r="T1678" s="4"/>
      <c r="U1678" s="4"/>
      <c r="V1678" s="4"/>
    </row>
    <row r="1679" spans="7:22">
      <c r="G1679" s="4"/>
      <c r="H1679" s="4"/>
      <c r="J1679" s="4"/>
      <c r="K1679" s="4"/>
      <c r="L1679" s="4"/>
      <c r="M1679" s="4"/>
      <c r="N1679" s="4"/>
      <c r="O1679" s="4"/>
      <c r="P1679" s="4"/>
      <c r="Q1679" s="4"/>
      <c r="R1679" s="4"/>
      <c r="S1679" s="4"/>
      <c r="T1679" s="4"/>
      <c r="U1679" s="4"/>
      <c r="V1679" s="4"/>
    </row>
    <row r="1680" spans="7:22">
      <c r="G1680" s="4"/>
      <c r="H1680" s="4"/>
      <c r="J1680" s="4"/>
      <c r="K1680" s="4"/>
      <c r="L1680" s="4"/>
      <c r="M1680" s="4"/>
      <c r="N1680" s="4"/>
      <c r="O1680" s="4"/>
      <c r="P1680" s="4"/>
      <c r="Q1680" s="4"/>
      <c r="R1680" s="4"/>
      <c r="S1680" s="4"/>
      <c r="T1680" s="4"/>
      <c r="U1680" s="4"/>
      <c r="V1680" s="4"/>
    </row>
    <row r="1681" spans="7:22">
      <c r="G1681" s="4"/>
      <c r="H1681" s="4"/>
      <c r="J1681" s="4"/>
      <c r="K1681" s="4"/>
      <c r="L1681" s="4"/>
      <c r="M1681" s="4"/>
      <c r="N1681" s="4"/>
      <c r="O1681" s="4"/>
      <c r="P1681" s="4"/>
      <c r="Q1681" s="4"/>
      <c r="R1681" s="4"/>
      <c r="S1681" s="4"/>
      <c r="T1681" s="4"/>
      <c r="U1681" s="4"/>
      <c r="V1681" s="4"/>
    </row>
    <row r="1682" spans="7:22">
      <c r="G1682" s="4"/>
      <c r="H1682" s="4"/>
      <c r="J1682" s="4"/>
      <c r="K1682" s="4"/>
      <c r="L1682" s="4"/>
      <c r="M1682" s="4"/>
      <c r="N1682" s="4"/>
      <c r="O1682" s="4"/>
      <c r="P1682" s="4"/>
      <c r="Q1682" s="4"/>
      <c r="R1682" s="4"/>
      <c r="S1682" s="4"/>
      <c r="T1682" s="4"/>
      <c r="U1682" s="4"/>
      <c r="V1682" s="4"/>
    </row>
    <row r="1683" spans="7:22">
      <c r="G1683" s="4"/>
      <c r="H1683" s="4"/>
      <c r="J1683" s="4"/>
      <c r="K1683" s="4"/>
      <c r="L1683" s="4"/>
      <c r="M1683" s="4"/>
      <c r="N1683" s="4"/>
      <c r="O1683" s="4"/>
      <c r="P1683" s="4"/>
      <c r="Q1683" s="4"/>
      <c r="R1683" s="4"/>
      <c r="S1683" s="4"/>
      <c r="T1683" s="4"/>
      <c r="U1683" s="4"/>
      <c r="V1683" s="4"/>
    </row>
    <row r="1684" spans="7:22">
      <c r="G1684" s="4"/>
      <c r="H1684" s="4"/>
      <c r="J1684" s="4"/>
      <c r="K1684" s="4"/>
      <c r="L1684" s="4"/>
      <c r="M1684" s="4"/>
      <c r="N1684" s="4"/>
      <c r="O1684" s="4"/>
      <c r="P1684" s="4"/>
      <c r="Q1684" s="4"/>
      <c r="R1684" s="4"/>
      <c r="S1684" s="4"/>
      <c r="T1684" s="4"/>
      <c r="U1684" s="4"/>
      <c r="V1684" s="4"/>
    </row>
    <row r="1685" spans="7:22">
      <c r="G1685" s="4"/>
      <c r="H1685" s="4"/>
      <c r="J1685" s="4"/>
      <c r="K1685" s="4"/>
      <c r="L1685" s="4"/>
      <c r="M1685" s="4"/>
      <c r="N1685" s="4"/>
      <c r="O1685" s="4"/>
      <c r="P1685" s="4"/>
      <c r="Q1685" s="4"/>
      <c r="R1685" s="4"/>
      <c r="S1685" s="4"/>
      <c r="T1685" s="4"/>
      <c r="U1685" s="4"/>
      <c r="V1685" s="4"/>
    </row>
    <row r="1686" spans="7:22">
      <c r="G1686" s="4"/>
      <c r="H1686" s="4"/>
      <c r="J1686" s="4"/>
      <c r="K1686" s="4"/>
      <c r="L1686" s="4"/>
      <c r="M1686" s="4"/>
      <c r="N1686" s="4"/>
      <c r="O1686" s="4"/>
      <c r="P1686" s="4"/>
      <c r="Q1686" s="4"/>
      <c r="R1686" s="4"/>
      <c r="S1686" s="4"/>
      <c r="T1686" s="4"/>
      <c r="U1686" s="4"/>
      <c r="V1686" s="4"/>
    </row>
    <row r="1687" spans="7:22">
      <c r="G1687" s="4"/>
      <c r="H1687" s="4"/>
      <c r="J1687" s="4"/>
      <c r="K1687" s="4"/>
      <c r="L1687" s="4"/>
      <c r="M1687" s="4"/>
      <c r="N1687" s="4"/>
      <c r="O1687" s="4"/>
      <c r="P1687" s="4"/>
      <c r="Q1687" s="4"/>
      <c r="R1687" s="4"/>
      <c r="S1687" s="4"/>
      <c r="T1687" s="4"/>
      <c r="U1687" s="4"/>
      <c r="V1687" s="4"/>
    </row>
    <row r="1688" spans="7:22">
      <c r="G1688" s="4"/>
      <c r="H1688" s="4"/>
      <c r="J1688" s="4"/>
      <c r="K1688" s="4"/>
      <c r="L1688" s="4"/>
      <c r="M1688" s="4"/>
      <c r="N1688" s="4"/>
      <c r="O1688" s="4"/>
      <c r="P1688" s="4"/>
      <c r="Q1688" s="4"/>
      <c r="R1688" s="4"/>
      <c r="S1688" s="4"/>
      <c r="T1688" s="4"/>
      <c r="U1688" s="4"/>
      <c r="V1688" s="4"/>
    </row>
    <row r="1689" spans="7:22">
      <c r="G1689" s="4"/>
      <c r="H1689" s="4"/>
      <c r="J1689" s="4"/>
      <c r="K1689" s="4"/>
      <c r="L1689" s="4"/>
      <c r="M1689" s="4"/>
      <c r="N1689" s="4"/>
      <c r="O1689" s="4"/>
      <c r="P1689" s="4"/>
      <c r="Q1689" s="4"/>
      <c r="R1689" s="4"/>
      <c r="S1689" s="4"/>
      <c r="T1689" s="4"/>
      <c r="U1689" s="4"/>
      <c r="V1689" s="4"/>
    </row>
    <row r="1690" spans="7:22">
      <c r="G1690" s="4"/>
      <c r="H1690" s="4"/>
      <c r="J1690" s="4"/>
      <c r="K1690" s="4"/>
      <c r="L1690" s="4"/>
      <c r="M1690" s="4"/>
      <c r="N1690" s="4"/>
      <c r="O1690" s="4"/>
      <c r="P1690" s="4"/>
      <c r="Q1690" s="4"/>
      <c r="R1690" s="4"/>
      <c r="S1690" s="4"/>
      <c r="T1690" s="4"/>
      <c r="U1690" s="4"/>
      <c r="V1690" s="4"/>
    </row>
    <row r="1691" spans="7:22">
      <c r="G1691" s="4"/>
      <c r="H1691" s="4"/>
      <c r="J1691" s="4"/>
      <c r="K1691" s="4"/>
      <c r="L1691" s="4"/>
      <c r="M1691" s="4"/>
      <c r="N1691" s="4"/>
      <c r="O1691" s="4"/>
      <c r="P1691" s="4"/>
      <c r="Q1691" s="4"/>
      <c r="R1691" s="4"/>
      <c r="S1691" s="4"/>
      <c r="T1691" s="4"/>
      <c r="U1691" s="4"/>
      <c r="V1691" s="4"/>
    </row>
    <row r="1692" spans="7:22">
      <c r="G1692" s="4"/>
      <c r="H1692" s="4"/>
      <c r="J1692" s="4"/>
      <c r="K1692" s="4"/>
      <c r="L1692" s="4"/>
      <c r="M1692" s="4"/>
      <c r="N1692" s="4"/>
      <c r="O1692" s="4"/>
      <c r="P1692" s="4"/>
      <c r="Q1692" s="4"/>
      <c r="R1692" s="4"/>
      <c r="S1692" s="4"/>
      <c r="T1692" s="4"/>
      <c r="U1692" s="4"/>
      <c r="V1692" s="4"/>
    </row>
    <row r="1693" spans="7:22">
      <c r="G1693" s="4"/>
      <c r="H1693" s="4"/>
      <c r="J1693" s="4"/>
      <c r="K1693" s="4"/>
      <c r="L1693" s="4"/>
      <c r="M1693" s="4"/>
      <c r="N1693" s="4"/>
      <c r="O1693" s="4"/>
      <c r="P1693" s="4"/>
      <c r="Q1693" s="4"/>
      <c r="R1693" s="4"/>
      <c r="S1693" s="4"/>
      <c r="T1693" s="4"/>
      <c r="U1693" s="4"/>
      <c r="V1693" s="4"/>
    </row>
    <row r="1694" spans="7:22">
      <c r="G1694" s="4"/>
      <c r="H1694" s="4"/>
      <c r="J1694" s="4"/>
      <c r="K1694" s="4"/>
      <c r="L1694" s="4"/>
      <c r="M1694" s="4"/>
      <c r="N1694" s="4"/>
      <c r="O1694" s="4"/>
      <c r="P1694" s="4"/>
      <c r="Q1694" s="4"/>
      <c r="R1694" s="4"/>
      <c r="S1694" s="4"/>
      <c r="T1694" s="4"/>
      <c r="U1694" s="4"/>
      <c r="V1694" s="4"/>
    </row>
    <row r="1695" spans="7:22">
      <c r="G1695" s="4"/>
      <c r="H1695" s="4"/>
      <c r="J1695" s="4"/>
      <c r="K1695" s="4"/>
      <c r="L1695" s="4"/>
      <c r="M1695" s="4"/>
      <c r="N1695" s="4"/>
      <c r="O1695" s="4"/>
      <c r="P1695" s="4"/>
      <c r="Q1695" s="4"/>
      <c r="R1695" s="4"/>
      <c r="S1695" s="4"/>
      <c r="T1695" s="4"/>
      <c r="U1695" s="4"/>
      <c r="V1695" s="4"/>
    </row>
    <row r="1696" spans="7:22">
      <c r="G1696" s="4"/>
      <c r="H1696" s="4"/>
      <c r="J1696" s="4"/>
      <c r="K1696" s="4"/>
      <c r="L1696" s="4"/>
      <c r="M1696" s="4"/>
      <c r="N1696" s="4"/>
      <c r="O1696" s="4"/>
      <c r="P1696" s="4"/>
      <c r="Q1696" s="4"/>
      <c r="R1696" s="4"/>
      <c r="S1696" s="4"/>
      <c r="T1696" s="4"/>
      <c r="U1696" s="4"/>
      <c r="V1696" s="4"/>
    </row>
    <row r="1697" spans="7:22">
      <c r="G1697" s="4"/>
      <c r="H1697" s="4"/>
      <c r="J1697" s="4"/>
      <c r="K1697" s="4"/>
      <c r="L1697" s="4"/>
      <c r="M1697" s="4"/>
      <c r="N1697" s="4"/>
      <c r="O1697" s="4"/>
      <c r="P1697" s="4"/>
      <c r="Q1697" s="4"/>
      <c r="R1697" s="4"/>
      <c r="S1697" s="4"/>
      <c r="T1697" s="4"/>
      <c r="U1697" s="4"/>
      <c r="V1697" s="4"/>
    </row>
    <row r="1698" spans="7:22">
      <c r="G1698" s="4"/>
      <c r="H1698" s="4"/>
      <c r="J1698" s="4"/>
      <c r="K1698" s="4"/>
      <c r="L1698" s="4"/>
      <c r="M1698" s="4"/>
      <c r="N1698" s="4"/>
      <c r="O1698" s="4"/>
      <c r="P1698" s="4"/>
      <c r="Q1698" s="4"/>
      <c r="R1698" s="4"/>
      <c r="S1698" s="4"/>
      <c r="T1698" s="4"/>
      <c r="U1698" s="4"/>
      <c r="V1698" s="4"/>
    </row>
    <row r="1699" spans="7:22">
      <c r="G1699" s="4"/>
      <c r="H1699" s="4"/>
      <c r="J1699" s="4"/>
      <c r="K1699" s="4"/>
      <c r="L1699" s="4"/>
      <c r="M1699" s="4"/>
      <c r="N1699" s="4"/>
      <c r="O1699" s="4"/>
      <c r="P1699" s="4"/>
      <c r="Q1699" s="4"/>
      <c r="R1699" s="4"/>
      <c r="S1699" s="4"/>
      <c r="T1699" s="4"/>
      <c r="U1699" s="4"/>
      <c r="V1699" s="4"/>
    </row>
    <row r="1700" spans="7:22">
      <c r="G1700" s="4"/>
      <c r="H1700" s="4"/>
      <c r="J1700" s="4"/>
      <c r="K1700" s="4"/>
      <c r="L1700" s="4"/>
      <c r="M1700" s="4"/>
      <c r="N1700" s="4"/>
      <c r="O1700" s="4"/>
      <c r="P1700" s="4"/>
      <c r="Q1700" s="4"/>
      <c r="R1700" s="4"/>
      <c r="S1700" s="4"/>
      <c r="T1700" s="4"/>
      <c r="U1700" s="4"/>
      <c r="V1700" s="4"/>
    </row>
    <row r="1701" spans="7:22">
      <c r="G1701" s="4"/>
      <c r="H1701" s="4"/>
      <c r="J1701" s="4"/>
      <c r="K1701" s="4"/>
      <c r="L1701" s="4"/>
      <c r="M1701" s="4"/>
      <c r="N1701" s="4"/>
      <c r="O1701" s="4"/>
      <c r="P1701" s="4"/>
      <c r="Q1701" s="4"/>
      <c r="R1701" s="4"/>
      <c r="S1701" s="4"/>
      <c r="T1701" s="4"/>
      <c r="U1701" s="4"/>
      <c r="V1701" s="4"/>
    </row>
    <row r="1702" spans="7:22">
      <c r="G1702" s="4"/>
      <c r="H1702" s="4"/>
      <c r="J1702" s="4"/>
      <c r="K1702" s="4"/>
      <c r="L1702" s="4"/>
      <c r="M1702" s="4"/>
      <c r="N1702" s="4"/>
      <c r="O1702" s="4"/>
      <c r="P1702" s="4"/>
      <c r="Q1702" s="4"/>
      <c r="R1702" s="4"/>
      <c r="S1702" s="4"/>
      <c r="T1702" s="4"/>
      <c r="U1702" s="4"/>
      <c r="V1702" s="4"/>
    </row>
    <row r="1703" spans="7:22">
      <c r="G1703" s="4"/>
      <c r="H1703" s="4"/>
      <c r="J1703" s="4"/>
      <c r="K1703" s="4"/>
      <c r="L1703" s="4"/>
      <c r="M1703" s="4"/>
      <c r="N1703" s="4"/>
      <c r="O1703" s="4"/>
      <c r="P1703" s="4"/>
      <c r="Q1703" s="4"/>
      <c r="R1703" s="4"/>
      <c r="S1703" s="4"/>
      <c r="T1703" s="4"/>
      <c r="U1703" s="4"/>
      <c r="V1703" s="4"/>
    </row>
    <row r="1704" spans="7:22">
      <c r="G1704" s="4"/>
      <c r="H1704" s="4"/>
      <c r="J1704" s="4"/>
      <c r="K1704" s="4"/>
      <c r="L1704" s="4"/>
      <c r="M1704" s="4"/>
      <c r="N1704" s="4"/>
      <c r="O1704" s="4"/>
      <c r="P1704" s="4"/>
      <c r="Q1704" s="4"/>
      <c r="R1704" s="4"/>
      <c r="S1704" s="4"/>
      <c r="T1704" s="4"/>
      <c r="U1704" s="4"/>
      <c r="V1704" s="4"/>
    </row>
    <row r="1705" spans="7:22">
      <c r="G1705" s="4"/>
      <c r="H1705" s="4"/>
      <c r="J1705" s="4"/>
      <c r="K1705" s="4"/>
      <c r="L1705" s="4"/>
      <c r="M1705" s="4"/>
      <c r="N1705" s="4"/>
      <c r="O1705" s="4"/>
      <c r="P1705" s="4"/>
      <c r="Q1705" s="4"/>
      <c r="R1705" s="4"/>
      <c r="S1705" s="4"/>
      <c r="T1705" s="4"/>
      <c r="U1705" s="4"/>
      <c r="V1705" s="4"/>
    </row>
    <row r="1706" spans="7:22">
      <c r="G1706" s="4"/>
      <c r="H1706" s="4"/>
      <c r="J1706" s="4"/>
      <c r="K1706" s="4"/>
      <c r="L1706" s="4"/>
      <c r="M1706" s="4"/>
      <c r="N1706" s="4"/>
      <c r="O1706" s="4"/>
      <c r="P1706" s="4"/>
      <c r="Q1706" s="4"/>
      <c r="R1706" s="4"/>
      <c r="S1706" s="4"/>
      <c r="T1706" s="4"/>
      <c r="U1706" s="4"/>
      <c r="V1706" s="4"/>
    </row>
    <row r="1707" spans="7:22">
      <c r="G1707" s="4"/>
      <c r="H1707" s="4"/>
      <c r="J1707" s="4"/>
      <c r="K1707" s="4"/>
      <c r="L1707" s="4"/>
      <c r="M1707" s="4"/>
      <c r="N1707" s="4"/>
      <c r="O1707" s="4"/>
      <c r="P1707" s="4"/>
      <c r="Q1707" s="4"/>
      <c r="R1707" s="4"/>
      <c r="S1707" s="4"/>
      <c r="T1707" s="4"/>
      <c r="U1707" s="4"/>
      <c r="V1707" s="4"/>
    </row>
    <row r="1708" spans="7:22">
      <c r="G1708" s="4"/>
      <c r="H1708" s="4"/>
      <c r="J1708" s="4"/>
      <c r="K1708" s="4"/>
      <c r="L1708" s="4"/>
      <c r="M1708" s="4"/>
      <c r="N1708" s="4"/>
      <c r="O1708" s="4"/>
      <c r="P1708" s="4"/>
      <c r="Q1708" s="4"/>
      <c r="R1708" s="4"/>
      <c r="S1708" s="4"/>
      <c r="T1708" s="4"/>
      <c r="U1708" s="4"/>
      <c r="V1708" s="4"/>
    </row>
    <row r="1709" spans="7:22">
      <c r="G1709" s="4"/>
      <c r="H1709" s="4"/>
      <c r="J1709" s="4"/>
      <c r="K1709" s="4"/>
      <c r="L1709" s="4"/>
      <c r="M1709" s="4"/>
      <c r="N1709" s="4"/>
      <c r="O1709" s="4"/>
      <c r="P1709" s="4"/>
      <c r="Q1709" s="4"/>
      <c r="R1709" s="4"/>
      <c r="S1709" s="4"/>
      <c r="T1709" s="4"/>
      <c r="U1709" s="4"/>
      <c r="V1709" s="4"/>
    </row>
    <row r="1710" spans="7:22">
      <c r="G1710" s="4"/>
      <c r="H1710" s="4"/>
      <c r="J1710" s="4"/>
      <c r="K1710" s="4"/>
      <c r="L1710" s="4"/>
      <c r="M1710" s="4"/>
      <c r="N1710" s="4"/>
      <c r="O1710" s="4"/>
      <c r="P1710" s="4"/>
      <c r="Q1710" s="4"/>
      <c r="R1710" s="4"/>
      <c r="S1710" s="4"/>
      <c r="T1710" s="4"/>
      <c r="U1710" s="4"/>
      <c r="V1710" s="4"/>
    </row>
    <row r="1711" spans="7:22">
      <c r="G1711" s="4"/>
      <c r="H1711" s="4"/>
      <c r="J1711" s="4"/>
      <c r="K1711" s="4"/>
      <c r="L1711" s="4"/>
      <c r="M1711" s="4"/>
      <c r="N1711" s="4"/>
      <c r="O1711" s="4"/>
      <c r="P1711" s="4"/>
      <c r="Q1711" s="4"/>
      <c r="R1711" s="4"/>
      <c r="S1711" s="4"/>
      <c r="T1711" s="4"/>
      <c r="U1711" s="4"/>
      <c r="V1711" s="4"/>
    </row>
    <row r="1712" spans="7:22">
      <c r="G1712" s="4"/>
      <c r="H1712" s="4"/>
      <c r="J1712" s="4"/>
      <c r="K1712" s="4"/>
      <c r="L1712" s="4"/>
      <c r="M1712" s="4"/>
      <c r="N1712" s="4"/>
      <c r="O1712" s="4"/>
      <c r="P1712" s="4"/>
      <c r="Q1712" s="4"/>
      <c r="R1712" s="4"/>
      <c r="S1712" s="4"/>
      <c r="T1712" s="4"/>
      <c r="U1712" s="4"/>
      <c r="V1712" s="4"/>
    </row>
    <row r="1713" spans="7:22">
      <c r="G1713" s="4"/>
      <c r="H1713" s="4"/>
      <c r="J1713" s="4"/>
      <c r="K1713" s="4"/>
      <c r="L1713" s="4"/>
      <c r="M1713" s="4"/>
      <c r="N1713" s="4"/>
      <c r="O1713" s="4"/>
      <c r="P1713" s="4"/>
      <c r="Q1713" s="4"/>
      <c r="R1713" s="4"/>
      <c r="S1713" s="4"/>
      <c r="T1713" s="4"/>
      <c r="U1713" s="4"/>
      <c r="V1713" s="4"/>
    </row>
    <row r="1714" spans="7:22">
      <c r="G1714" s="4"/>
      <c r="H1714" s="4"/>
      <c r="J1714" s="4"/>
      <c r="K1714" s="4"/>
      <c r="L1714" s="4"/>
      <c r="M1714" s="4"/>
      <c r="N1714" s="4"/>
      <c r="O1714" s="4"/>
      <c r="P1714" s="4"/>
      <c r="Q1714" s="4"/>
      <c r="R1714" s="4"/>
      <c r="S1714" s="4"/>
      <c r="T1714" s="4"/>
      <c r="U1714" s="4"/>
      <c r="V1714" s="4"/>
    </row>
    <row r="1715" spans="7:22">
      <c r="G1715" s="4"/>
      <c r="H1715" s="4"/>
      <c r="J1715" s="4"/>
      <c r="K1715" s="4"/>
      <c r="L1715" s="4"/>
      <c r="M1715" s="4"/>
      <c r="N1715" s="4"/>
      <c r="O1715" s="4"/>
      <c r="P1715" s="4"/>
      <c r="Q1715" s="4"/>
      <c r="R1715" s="4"/>
      <c r="S1715" s="4"/>
      <c r="T1715" s="4"/>
      <c r="U1715" s="4"/>
      <c r="V1715" s="4"/>
    </row>
    <row r="1716" spans="7:22">
      <c r="G1716" s="4"/>
      <c r="H1716" s="4"/>
      <c r="J1716" s="4"/>
      <c r="K1716" s="4"/>
      <c r="L1716" s="4"/>
      <c r="M1716" s="4"/>
      <c r="N1716" s="4"/>
      <c r="O1716" s="4"/>
      <c r="P1716" s="4"/>
      <c r="Q1716" s="4"/>
      <c r="R1716" s="4"/>
      <c r="S1716" s="4"/>
      <c r="T1716" s="4"/>
      <c r="U1716" s="4"/>
      <c r="V1716" s="4"/>
    </row>
    <row r="1717" spans="7:22">
      <c r="G1717" s="4"/>
      <c r="H1717" s="4"/>
      <c r="J1717" s="4"/>
      <c r="K1717" s="4"/>
      <c r="L1717" s="4"/>
      <c r="M1717" s="4"/>
      <c r="N1717" s="4"/>
      <c r="O1717" s="4"/>
      <c r="P1717" s="4"/>
      <c r="Q1717" s="4"/>
      <c r="R1717" s="4"/>
      <c r="S1717" s="4"/>
      <c r="T1717" s="4"/>
      <c r="U1717" s="4"/>
      <c r="V1717" s="4"/>
    </row>
    <row r="1718" spans="7:22">
      <c r="G1718" s="4"/>
      <c r="H1718" s="4"/>
      <c r="J1718" s="4"/>
      <c r="K1718" s="4"/>
      <c r="L1718" s="4"/>
      <c r="M1718" s="4"/>
      <c r="N1718" s="4"/>
      <c r="O1718" s="4"/>
      <c r="P1718" s="4"/>
      <c r="Q1718" s="4"/>
      <c r="R1718" s="4"/>
      <c r="S1718" s="4"/>
      <c r="T1718" s="4"/>
      <c r="U1718" s="4"/>
      <c r="V1718" s="4"/>
    </row>
    <row r="1719" spans="7:22">
      <c r="G1719" s="4"/>
      <c r="H1719" s="4"/>
      <c r="J1719" s="4"/>
      <c r="K1719" s="4"/>
      <c r="L1719" s="4"/>
      <c r="M1719" s="4"/>
      <c r="N1719" s="4"/>
      <c r="O1719" s="4"/>
      <c r="P1719" s="4"/>
      <c r="Q1719" s="4"/>
      <c r="R1719" s="4"/>
      <c r="S1719" s="4"/>
      <c r="T1719" s="4"/>
      <c r="U1719" s="4"/>
      <c r="V1719" s="4"/>
    </row>
    <row r="1720" spans="7:22">
      <c r="G1720" s="4"/>
      <c r="H1720" s="4"/>
      <c r="J1720" s="4"/>
      <c r="K1720" s="4"/>
      <c r="L1720" s="4"/>
      <c r="M1720" s="4"/>
      <c r="N1720" s="4"/>
      <c r="O1720" s="4"/>
      <c r="P1720" s="4"/>
      <c r="Q1720" s="4"/>
      <c r="R1720" s="4"/>
      <c r="S1720" s="4"/>
      <c r="T1720" s="4"/>
      <c r="U1720" s="4"/>
      <c r="V1720" s="4"/>
    </row>
    <row r="1721" spans="7:22">
      <c r="G1721" s="4"/>
      <c r="H1721" s="4"/>
      <c r="J1721" s="4"/>
      <c r="K1721" s="4"/>
      <c r="L1721" s="4"/>
      <c r="M1721" s="4"/>
      <c r="N1721" s="4"/>
      <c r="O1721" s="4"/>
      <c r="P1721" s="4"/>
      <c r="Q1721" s="4"/>
      <c r="R1721" s="4"/>
      <c r="S1721" s="4"/>
      <c r="T1721" s="4"/>
      <c r="U1721" s="4"/>
      <c r="V1721" s="4"/>
    </row>
    <row r="1722" spans="7:22">
      <c r="G1722" s="4"/>
      <c r="H1722" s="4"/>
      <c r="J1722" s="4"/>
      <c r="K1722" s="4"/>
      <c r="L1722" s="4"/>
      <c r="M1722" s="4"/>
      <c r="N1722" s="4"/>
      <c r="O1722" s="4"/>
      <c r="P1722" s="4"/>
      <c r="Q1722" s="4"/>
      <c r="R1722" s="4"/>
      <c r="S1722" s="4"/>
      <c r="T1722" s="4"/>
      <c r="U1722" s="4"/>
      <c r="V1722" s="4"/>
    </row>
    <row r="1723" spans="7:22">
      <c r="G1723" s="4"/>
      <c r="H1723" s="4"/>
      <c r="J1723" s="4"/>
      <c r="K1723" s="4"/>
      <c r="L1723" s="4"/>
      <c r="M1723" s="4"/>
      <c r="N1723" s="4"/>
      <c r="O1723" s="4"/>
      <c r="P1723" s="4"/>
      <c r="Q1723" s="4"/>
      <c r="R1723" s="4"/>
      <c r="S1723" s="4"/>
      <c r="T1723" s="4"/>
      <c r="U1723" s="4"/>
      <c r="V1723" s="4"/>
    </row>
    <row r="1724" spans="7:22">
      <c r="G1724" s="4"/>
      <c r="H1724" s="4"/>
      <c r="J1724" s="4"/>
      <c r="K1724" s="4"/>
      <c r="L1724" s="4"/>
      <c r="M1724" s="4"/>
      <c r="N1724" s="4"/>
      <c r="O1724" s="4"/>
      <c r="P1724" s="4"/>
      <c r="Q1724" s="4"/>
      <c r="R1724" s="4"/>
      <c r="S1724" s="4"/>
      <c r="T1724" s="4"/>
      <c r="U1724" s="4"/>
      <c r="V1724" s="4"/>
    </row>
    <row r="1725" spans="7:22">
      <c r="G1725" s="4"/>
      <c r="H1725" s="4"/>
      <c r="J1725" s="4"/>
      <c r="K1725" s="4"/>
      <c r="L1725" s="4"/>
      <c r="M1725" s="4"/>
      <c r="N1725" s="4"/>
      <c r="O1725" s="4"/>
      <c r="P1725" s="4"/>
      <c r="Q1725" s="4"/>
      <c r="R1725" s="4"/>
      <c r="S1725" s="4"/>
      <c r="T1725" s="4"/>
      <c r="U1725" s="4"/>
      <c r="V1725" s="4"/>
    </row>
    <row r="1726" spans="7:22">
      <c r="G1726" s="4"/>
      <c r="H1726" s="4"/>
      <c r="J1726" s="4"/>
      <c r="K1726" s="4"/>
      <c r="L1726" s="4"/>
      <c r="M1726" s="4"/>
      <c r="N1726" s="4"/>
      <c r="O1726" s="4"/>
      <c r="P1726" s="4"/>
      <c r="Q1726" s="4"/>
      <c r="R1726" s="4"/>
      <c r="S1726" s="4"/>
      <c r="T1726" s="4"/>
      <c r="U1726" s="4"/>
      <c r="V1726" s="4"/>
    </row>
    <row r="1727" spans="7:22">
      <c r="G1727" s="4"/>
      <c r="H1727" s="4"/>
      <c r="J1727" s="4"/>
      <c r="K1727" s="4"/>
      <c r="L1727" s="4"/>
      <c r="M1727" s="4"/>
      <c r="N1727" s="4"/>
      <c r="O1727" s="4"/>
      <c r="P1727" s="4"/>
      <c r="Q1727" s="4"/>
      <c r="R1727" s="4"/>
      <c r="S1727" s="4"/>
      <c r="T1727" s="4"/>
      <c r="U1727" s="4"/>
      <c r="V1727" s="4"/>
    </row>
    <row r="1728" spans="7:22">
      <c r="G1728" s="4"/>
      <c r="H1728" s="4"/>
      <c r="J1728" s="4"/>
      <c r="K1728" s="4"/>
      <c r="L1728" s="4"/>
      <c r="M1728" s="4"/>
      <c r="N1728" s="4"/>
      <c r="O1728" s="4"/>
      <c r="P1728" s="4"/>
      <c r="Q1728" s="4"/>
      <c r="R1728" s="4"/>
      <c r="S1728" s="4"/>
      <c r="T1728" s="4"/>
      <c r="U1728" s="4"/>
      <c r="V1728" s="4"/>
    </row>
    <row r="1729" spans="7:22">
      <c r="G1729" s="4"/>
      <c r="H1729" s="4"/>
      <c r="J1729" s="4"/>
      <c r="K1729" s="4"/>
      <c r="L1729" s="4"/>
      <c r="M1729" s="4"/>
      <c r="N1729" s="4"/>
      <c r="O1729" s="4"/>
      <c r="P1729" s="4"/>
      <c r="Q1729" s="4"/>
      <c r="R1729" s="4"/>
      <c r="S1729" s="4"/>
      <c r="T1729" s="4"/>
      <c r="U1729" s="4"/>
      <c r="V1729" s="4"/>
    </row>
    <row r="1730" spans="7:22">
      <c r="G1730" s="4"/>
      <c r="H1730" s="4"/>
      <c r="J1730" s="4"/>
      <c r="K1730" s="4"/>
      <c r="L1730" s="4"/>
      <c r="M1730" s="4"/>
      <c r="N1730" s="4"/>
      <c r="O1730" s="4"/>
      <c r="P1730" s="4"/>
      <c r="Q1730" s="4"/>
      <c r="R1730" s="4"/>
      <c r="S1730" s="4"/>
      <c r="T1730" s="4"/>
      <c r="U1730" s="4"/>
      <c r="V1730" s="4"/>
    </row>
    <row r="1731" spans="7:22">
      <c r="G1731" s="4"/>
      <c r="H1731" s="4"/>
      <c r="J1731" s="4"/>
      <c r="K1731" s="4"/>
      <c r="L1731" s="4"/>
      <c r="M1731" s="4"/>
      <c r="N1731" s="4"/>
      <c r="O1731" s="4"/>
      <c r="P1731" s="4"/>
      <c r="Q1731" s="4"/>
      <c r="R1731" s="4"/>
      <c r="S1731" s="4"/>
      <c r="T1731" s="4"/>
      <c r="U1731" s="4"/>
      <c r="V1731" s="4"/>
    </row>
    <row r="1732" spans="7:22">
      <c r="G1732" s="4"/>
      <c r="H1732" s="4"/>
      <c r="J1732" s="4"/>
      <c r="K1732" s="4"/>
      <c r="L1732" s="4"/>
      <c r="M1732" s="4"/>
      <c r="N1732" s="4"/>
      <c r="O1732" s="4"/>
      <c r="P1732" s="4"/>
      <c r="Q1732" s="4"/>
      <c r="R1732" s="4"/>
      <c r="S1732" s="4"/>
      <c r="T1732" s="4"/>
      <c r="U1732" s="4"/>
      <c r="V1732" s="4"/>
    </row>
    <row r="1733" spans="7:22">
      <c r="G1733" s="4"/>
      <c r="H1733" s="4"/>
      <c r="J1733" s="4"/>
      <c r="K1733" s="4"/>
      <c r="L1733" s="4"/>
      <c r="M1733" s="4"/>
      <c r="N1733" s="4"/>
      <c r="O1733" s="4"/>
      <c r="P1733" s="4"/>
      <c r="Q1733" s="4"/>
      <c r="R1733" s="4"/>
      <c r="S1733" s="4"/>
      <c r="T1733" s="4"/>
      <c r="U1733" s="4"/>
      <c r="V1733" s="4"/>
    </row>
    <row r="1734" spans="7:22">
      <c r="G1734" s="4"/>
      <c r="H1734" s="4"/>
      <c r="J1734" s="4"/>
      <c r="K1734" s="4"/>
      <c r="L1734" s="4"/>
      <c r="M1734" s="4"/>
      <c r="N1734" s="4"/>
      <c r="O1734" s="4"/>
      <c r="P1734" s="4"/>
      <c r="Q1734" s="4"/>
      <c r="R1734" s="4"/>
      <c r="S1734" s="4"/>
      <c r="T1734" s="4"/>
      <c r="U1734" s="4"/>
      <c r="V1734" s="4"/>
    </row>
    <row r="1735" spans="7:22">
      <c r="G1735" s="4"/>
      <c r="H1735" s="4"/>
      <c r="J1735" s="4"/>
      <c r="K1735" s="4"/>
      <c r="L1735" s="4"/>
      <c r="M1735" s="4"/>
      <c r="N1735" s="4"/>
      <c r="O1735" s="4"/>
      <c r="P1735" s="4"/>
      <c r="Q1735" s="4"/>
      <c r="R1735" s="4"/>
      <c r="S1735" s="4"/>
      <c r="T1735" s="4"/>
      <c r="U1735" s="4"/>
      <c r="V1735" s="4"/>
    </row>
    <row r="1736" spans="7:22">
      <c r="G1736" s="4"/>
      <c r="H1736" s="4"/>
      <c r="J1736" s="4"/>
      <c r="K1736" s="4"/>
      <c r="L1736" s="4"/>
      <c r="M1736" s="4"/>
      <c r="N1736" s="4"/>
      <c r="O1736" s="4"/>
      <c r="P1736" s="4"/>
      <c r="Q1736" s="4"/>
      <c r="R1736" s="4"/>
      <c r="S1736" s="4"/>
      <c r="T1736" s="4"/>
      <c r="U1736" s="4"/>
      <c r="V1736" s="4"/>
    </row>
    <row r="1737" spans="7:22">
      <c r="G1737" s="4"/>
      <c r="H1737" s="4"/>
      <c r="J1737" s="4"/>
      <c r="K1737" s="4"/>
      <c r="L1737" s="4"/>
      <c r="M1737" s="4"/>
      <c r="N1737" s="4"/>
      <c r="O1737" s="4"/>
      <c r="P1737" s="4"/>
      <c r="Q1737" s="4"/>
      <c r="R1737" s="4"/>
      <c r="S1737" s="4"/>
      <c r="T1737" s="4"/>
      <c r="U1737" s="4"/>
      <c r="V1737" s="4"/>
    </row>
    <row r="1738" spans="7:22">
      <c r="G1738" s="4"/>
      <c r="H1738" s="4"/>
      <c r="J1738" s="4"/>
      <c r="K1738" s="4"/>
      <c r="L1738" s="4"/>
      <c r="M1738" s="4"/>
      <c r="N1738" s="4"/>
      <c r="O1738" s="4"/>
      <c r="P1738" s="4"/>
      <c r="Q1738" s="4"/>
      <c r="R1738" s="4"/>
      <c r="S1738" s="4"/>
      <c r="T1738" s="4"/>
      <c r="U1738" s="4"/>
      <c r="V1738" s="4"/>
    </row>
    <row r="1739" spans="7:22">
      <c r="G1739" s="4"/>
      <c r="H1739" s="4"/>
      <c r="J1739" s="4"/>
      <c r="K1739" s="4"/>
      <c r="L1739" s="4"/>
      <c r="M1739" s="4"/>
      <c r="N1739" s="4"/>
      <c r="O1739" s="4"/>
      <c r="P1739" s="4"/>
      <c r="Q1739" s="4"/>
      <c r="R1739" s="4"/>
      <c r="S1739" s="4"/>
      <c r="T1739" s="4"/>
      <c r="U1739" s="4"/>
      <c r="V1739" s="4"/>
    </row>
    <row r="1740" spans="7:22">
      <c r="G1740" s="4"/>
      <c r="H1740" s="4"/>
      <c r="J1740" s="4"/>
      <c r="K1740" s="4"/>
      <c r="L1740" s="4"/>
      <c r="M1740" s="4"/>
      <c r="N1740" s="4"/>
      <c r="O1740" s="4"/>
      <c r="P1740" s="4"/>
      <c r="Q1740" s="4"/>
      <c r="R1740" s="4"/>
      <c r="S1740" s="4"/>
      <c r="T1740" s="4"/>
      <c r="U1740" s="4"/>
      <c r="V1740" s="4"/>
    </row>
    <row r="1741" spans="7:22">
      <c r="G1741" s="4"/>
      <c r="H1741" s="4"/>
      <c r="J1741" s="4"/>
      <c r="K1741" s="4"/>
      <c r="L1741" s="4"/>
      <c r="M1741" s="4"/>
      <c r="N1741" s="4"/>
      <c r="O1741" s="4"/>
      <c r="P1741" s="4"/>
      <c r="Q1741" s="4"/>
      <c r="R1741" s="4"/>
      <c r="S1741" s="4"/>
      <c r="T1741" s="4"/>
      <c r="U1741" s="4"/>
      <c r="V1741" s="4"/>
    </row>
    <row r="1742" spans="7:22">
      <c r="G1742" s="4"/>
      <c r="H1742" s="4"/>
      <c r="J1742" s="4"/>
      <c r="K1742" s="4"/>
      <c r="L1742" s="4"/>
      <c r="M1742" s="4"/>
      <c r="N1742" s="4"/>
      <c r="O1742" s="4"/>
      <c r="P1742" s="4"/>
      <c r="Q1742" s="4"/>
      <c r="R1742" s="4"/>
      <c r="S1742" s="4"/>
      <c r="T1742" s="4"/>
      <c r="U1742" s="4"/>
      <c r="V1742" s="4"/>
    </row>
    <row r="1743" spans="7:22">
      <c r="G1743" s="4"/>
      <c r="H1743" s="4"/>
      <c r="J1743" s="4"/>
      <c r="K1743" s="4"/>
      <c r="L1743" s="4"/>
      <c r="M1743" s="4"/>
      <c r="N1743" s="4"/>
      <c r="O1743" s="4"/>
      <c r="P1743" s="4"/>
      <c r="Q1743" s="4"/>
      <c r="R1743" s="4"/>
      <c r="S1743" s="4"/>
      <c r="T1743" s="4"/>
      <c r="U1743" s="4"/>
      <c r="V1743" s="4"/>
    </row>
    <row r="1744" spans="7:22">
      <c r="G1744" s="4"/>
      <c r="H1744" s="4"/>
      <c r="J1744" s="4"/>
      <c r="K1744" s="4"/>
      <c r="L1744" s="4"/>
      <c r="M1744" s="4"/>
      <c r="N1744" s="4"/>
      <c r="O1744" s="4"/>
      <c r="P1744" s="4"/>
      <c r="Q1744" s="4"/>
      <c r="R1744" s="4"/>
      <c r="S1744" s="4"/>
      <c r="T1744" s="4"/>
      <c r="U1744" s="4"/>
      <c r="V1744" s="4"/>
    </row>
    <row r="1745" spans="7:22">
      <c r="G1745" s="4"/>
      <c r="H1745" s="4"/>
      <c r="J1745" s="4"/>
      <c r="K1745" s="4"/>
      <c r="L1745" s="4"/>
      <c r="M1745" s="4"/>
      <c r="N1745" s="4"/>
      <c r="O1745" s="4"/>
      <c r="P1745" s="4"/>
      <c r="Q1745" s="4"/>
      <c r="R1745" s="4"/>
      <c r="S1745" s="4"/>
      <c r="T1745" s="4"/>
      <c r="U1745" s="4"/>
      <c r="V1745" s="4"/>
    </row>
    <row r="1746" spans="7:22">
      <c r="G1746" s="4"/>
      <c r="H1746" s="4"/>
      <c r="J1746" s="4"/>
      <c r="K1746" s="4"/>
      <c r="L1746" s="4"/>
      <c r="M1746" s="4"/>
      <c r="N1746" s="4"/>
      <c r="O1746" s="4"/>
      <c r="P1746" s="4"/>
      <c r="Q1746" s="4"/>
      <c r="R1746" s="4"/>
      <c r="S1746" s="4"/>
      <c r="T1746" s="4"/>
      <c r="U1746" s="4"/>
      <c r="V1746" s="4"/>
    </row>
    <row r="1747" spans="7:22">
      <c r="G1747" s="4"/>
      <c r="H1747" s="4"/>
      <c r="J1747" s="4"/>
      <c r="K1747" s="4"/>
      <c r="L1747" s="4"/>
      <c r="M1747" s="4"/>
      <c r="N1747" s="4"/>
      <c r="O1747" s="4"/>
      <c r="P1747" s="4"/>
      <c r="Q1747" s="4"/>
      <c r="R1747" s="4"/>
      <c r="S1747" s="4"/>
      <c r="T1747" s="4"/>
      <c r="U1747" s="4"/>
      <c r="V1747" s="4"/>
    </row>
    <row r="1748" spans="7:22">
      <c r="G1748" s="4"/>
      <c r="H1748" s="4"/>
      <c r="J1748" s="4"/>
      <c r="K1748" s="4"/>
      <c r="L1748" s="4"/>
      <c r="M1748" s="4"/>
      <c r="N1748" s="4"/>
      <c r="O1748" s="4"/>
      <c r="P1748" s="4"/>
      <c r="Q1748" s="4"/>
      <c r="R1748" s="4"/>
      <c r="S1748" s="4"/>
      <c r="T1748" s="4"/>
      <c r="U1748" s="4"/>
      <c r="V1748" s="4"/>
    </row>
    <row r="1749" spans="7:22">
      <c r="G1749" s="4"/>
      <c r="H1749" s="4"/>
      <c r="J1749" s="4"/>
      <c r="K1749" s="4"/>
      <c r="L1749" s="4"/>
      <c r="M1749" s="4"/>
      <c r="N1749" s="4"/>
      <c r="O1749" s="4"/>
      <c r="P1749" s="4"/>
      <c r="Q1749" s="4"/>
      <c r="R1749" s="4"/>
      <c r="S1749" s="4"/>
      <c r="T1749" s="4"/>
      <c r="U1749" s="4"/>
      <c r="V1749" s="4"/>
    </row>
    <row r="1750" spans="7:22">
      <c r="G1750" s="4"/>
      <c r="H1750" s="4"/>
      <c r="J1750" s="4"/>
      <c r="K1750" s="4"/>
      <c r="L1750" s="4"/>
      <c r="M1750" s="4"/>
      <c r="N1750" s="4"/>
      <c r="O1750" s="4"/>
      <c r="P1750" s="4"/>
      <c r="Q1750" s="4"/>
      <c r="R1750" s="4"/>
      <c r="S1750" s="4"/>
      <c r="T1750" s="4"/>
      <c r="U1750" s="4"/>
      <c r="V1750" s="4"/>
    </row>
    <row r="1751" spans="7:22">
      <c r="G1751" s="4"/>
      <c r="H1751" s="4"/>
      <c r="J1751" s="4"/>
      <c r="K1751" s="4"/>
      <c r="L1751" s="4"/>
      <c r="M1751" s="4"/>
      <c r="N1751" s="4"/>
      <c r="O1751" s="4"/>
      <c r="P1751" s="4"/>
      <c r="Q1751" s="4"/>
      <c r="R1751" s="4"/>
      <c r="S1751" s="4"/>
      <c r="T1751" s="4"/>
      <c r="U1751" s="4"/>
      <c r="V1751" s="4"/>
    </row>
    <row r="1752" spans="7:22">
      <c r="G1752" s="4"/>
      <c r="H1752" s="4"/>
      <c r="J1752" s="4"/>
      <c r="K1752" s="4"/>
      <c r="L1752" s="4"/>
      <c r="M1752" s="4"/>
      <c r="N1752" s="4"/>
      <c r="O1752" s="4"/>
      <c r="P1752" s="4"/>
      <c r="Q1752" s="4"/>
      <c r="R1752" s="4"/>
      <c r="S1752" s="4"/>
      <c r="T1752" s="4"/>
      <c r="U1752" s="4"/>
      <c r="V1752" s="4"/>
    </row>
    <row r="1753" spans="7:22">
      <c r="G1753" s="4"/>
      <c r="H1753" s="4"/>
      <c r="J1753" s="4"/>
      <c r="K1753" s="4"/>
      <c r="L1753" s="4"/>
      <c r="M1753" s="4"/>
      <c r="N1753" s="4"/>
      <c r="O1753" s="4"/>
      <c r="P1753" s="4"/>
      <c r="Q1753" s="4"/>
      <c r="R1753" s="4"/>
      <c r="S1753" s="4"/>
      <c r="T1753" s="4"/>
      <c r="U1753" s="4"/>
      <c r="V1753" s="4"/>
    </row>
    <row r="1754" spans="7:22">
      <c r="G1754" s="4"/>
      <c r="H1754" s="4"/>
      <c r="J1754" s="4"/>
      <c r="K1754" s="4"/>
      <c r="L1754" s="4"/>
      <c r="M1754" s="4"/>
      <c r="N1754" s="4"/>
      <c r="O1754" s="4"/>
      <c r="P1754" s="4"/>
      <c r="Q1754" s="4"/>
      <c r="R1754" s="4"/>
      <c r="S1754" s="4"/>
      <c r="T1754" s="4"/>
      <c r="U1754" s="4"/>
      <c r="V1754" s="4"/>
    </row>
    <row r="1755" spans="7:22">
      <c r="G1755" s="4"/>
      <c r="H1755" s="4"/>
      <c r="J1755" s="4"/>
      <c r="K1755" s="4"/>
      <c r="L1755" s="4"/>
      <c r="M1755" s="4"/>
      <c r="N1755" s="4"/>
      <c r="O1755" s="4"/>
      <c r="P1755" s="4"/>
      <c r="Q1755" s="4"/>
      <c r="R1755" s="4"/>
      <c r="S1755" s="4"/>
      <c r="T1755" s="4"/>
      <c r="U1755" s="4"/>
      <c r="V1755" s="4"/>
    </row>
    <row r="1756" spans="7:22">
      <c r="G1756" s="4"/>
      <c r="H1756" s="4"/>
      <c r="J1756" s="4"/>
      <c r="K1756" s="4"/>
      <c r="L1756" s="4"/>
      <c r="M1756" s="4"/>
      <c r="N1756" s="4"/>
      <c r="O1756" s="4"/>
      <c r="P1756" s="4"/>
      <c r="Q1756" s="4"/>
      <c r="R1756" s="4"/>
      <c r="S1756" s="4"/>
      <c r="T1756" s="4"/>
      <c r="U1756" s="4"/>
      <c r="V1756" s="4"/>
    </row>
    <row r="1757" spans="7:22">
      <c r="G1757" s="4"/>
      <c r="H1757" s="4"/>
      <c r="J1757" s="4"/>
      <c r="K1757" s="4"/>
      <c r="L1757" s="4"/>
      <c r="M1757" s="4"/>
      <c r="N1757" s="4"/>
      <c r="O1757" s="4"/>
      <c r="P1757" s="4"/>
      <c r="Q1757" s="4"/>
      <c r="R1757" s="4"/>
      <c r="S1757" s="4"/>
      <c r="T1757" s="4"/>
      <c r="U1757" s="4"/>
      <c r="V1757" s="4"/>
    </row>
    <row r="1758" spans="7:22">
      <c r="G1758" s="4"/>
      <c r="H1758" s="4"/>
      <c r="J1758" s="4"/>
      <c r="K1758" s="4"/>
      <c r="L1758" s="4"/>
      <c r="M1758" s="4"/>
      <c r="N1758" s="4"/>
      <c r="O1758" s="4"/>
      <c r="P1758" s="4"/>
      <c r="Q1758" s="4"/>
      <c r="R1758" s="4"/>
      <c r="S1758" s="4"/>
      <c r="T1758" s="4"/>
      <c r="U1758" s="4"/>
      <c r="V1758" s="4"/>
    </row>
    <row r="1759" spans="7:22">
      <c r="G1759" s="4"/>
      <c r="H1759" s="4"/>
      <c r="J1759" s="4"/>
      <c r="K1759" s="4"/>
      <c r="L1759" s="4"/>
      <c r="M1759" s="4"/>
      <c r="N1759" s="4"/>
      <c r="O1759" s="4"/>
      <c r="P1759" s="4"/>
      <c r="Q1759" s="4"/>
      <c r="R1759" s="4"/>
      <c r="S1759" s="4"/>
      <c r="T1759" s="4"/>
      <c r="U1759" s="4"/>
      <c r="V1759" s="4"/>
    </row>
    <row r="1760" spans="7:22">
      <c r="G1760" s="4"/>
      <c r="H1760" s="4"/>
      <c r="J1760" s="4"/>
      <c r="K1760" s="4"/>
      <c r="L1760" s="4"/>
      <c r="M1760" s="4"/>
      <c r="N1760" s="4"/>
      <c r="O1760" s="4"/>
      <c r="P1760" s="4"/>
      <c r="Q1760" s="4"/>
      <c r="R1760" s="4"/>
      <c r="S1760" s="4"/>
      <c r="T1760" s="4"/>
      <c r="U1760" s="4"/>
      <c r="V1760" s="4"/>
    </row>
    <row r="1761" spans="7:22">
      <c r="G1761" s="4"/>
      <c r="H1761" s="4"/>
      <c r="J1761" s="4"/>
      <c r="K1761" s="4"/>
      <c r="L1761" s="4"/>
      <c r="M1761" s="4"/>
      <c r="N1761" s="4"/>
      <c r="O1761" s="4"/>
      <c r="P1761" s="4"/>
      <c r="Q1761" s="4"/>
      <c r="R1761" s="4"/>
      <c r="S1761" s="4"/>
      <c r="T1761" s="4"/>
      <c r="U1761" s="4"/>
      <c r="V1761" s="4"/>
    </row>
    <row r="1762" spans="7:22">
      <c r="G1762" s="4"/>
      <c r="H1762" s="4"/>
      <c r="J1762" s="4"/>
      <c r="K1762" s="4"/>
      <c r="L1762" s="4"/>
      <c r="M1762" s="4"/>
      <c r="N1762" s="4"/>
      <c r="O1762" s="4"/>
      <c r="P1762" s="4"/>
      <c r="Q1762" s="4"/>
      <c r="R1762" s="4"/>
      <c r="S1762" s="4"/>
      <c r="T1762" s="4"/>
      <c r="U1762" s="4"/>
      <c r="V1762" s="4"/>
    </row>
    <row r="1763" spans="7:22">
      <c r="G1763" s="4"/>
      <c r="H1763" s="4"/>
      <c r="J1763" s="4"/>
      <c r="K1763" s="4"/>
      <c r="L1763" s="4"/>
      <c r="M1763" s="4"/>
      <c r="N1763" s="4"/>
      <c r="O1763" s="4"/>
      <c r="P1763" s="4"/>
      <c r="Q1763" s="4"/>
      <c r="R1763" s="4"/>
      <c r="S1763" s="4"/>
      <c r="T1763" s="4"/>
      <c r="U1763" s="4"/>
      <c r="V1763" s="4"/>
    </row>
    <row r="1764" spans="7:22">
      <c r="G1764" s="4"/>
      <c r="H1764" s="4"/>
      <c r="J1764" s="4"/>
      <c r="K1764" s="4"/>
      <c r="L1764" s="4"/>
      <c r="M1764" s="4"/>
      <c r="N1764" s="4"/>
      <c r="O1764" s="4"/>
      <c r="P1764" s="4"/>
      <c r="Q1764" s="4"/>
      <c r="R1764" s="4"/>
      <c r="S1764" s="4"/>
      <c r="T1764" s="4"/>
      <c r="U1764" s="4"/>
      <c r="V1764" s="4"/>
    </row>
    <row r="1765" spans="7:22">
      <c r="G1765" s="4"/>
      <c r="H1765" s="4"/>
      <c r="J1765" s="4"/>
      <c r="K1765" s="4"/>
      <c r="L1765" s="4"/>
      <c r="M1765" s="4"/>
      <c r="N1765" s="4"/>
      <c r="O1765" s="4"/>
      <c r="P1765" s="4"/>
      <c r="Q1765" s="4"/>
      <c r="R1765" s="4"/>
      <c r="S1765" s="4"/>
      <c r="T1765" s="4"/>
      <c r="U1765" s="4"/>
      <c r="V1765" s="4"/>
    </row>
    <row r="1766" spans="7:22">
      <c r="G1766" s="4"/>
      <c r="H1766" s="4"/>
      <c r="J1766" s="4"/>
      <c r="K1766" s="4"/>
      <c r="L1766" s="4"/>
      <c r="M1766" s="4"/>
      <c r="N1766" s="4"/>
      <c r="O1766" s="4"/>
      <c r="P1766" s="4"/>
      <c r="Q1766" s="4"/>
      <c r="R1766" s="4"/>
      <c r="S1766" s="4"/>
      <c r="T1766" s="4"/>
      <c r="U1766" s="4"/>
      <c r="V1766" s="4"/>
    </row>
    <row r="1767" spans="7:22">
      <c r="G1767" s="4"/>
      <c r="H1767" s="4"/>
      <c r="J1767" s="4"/>
      <c r="K1767" s="4"/>
      <c r="L1767" s="4"/>
      <c r="M1767" s="4"/>
      <c r="N1767" s="4"/>
      <c r="O1767" s="4"/>
      <c r="P1767" s="4"/>
      <c r="Q1767" s="4"/>
      <c r="R1767" s="4"/>
      <c r="S1767" s="4"/>
      <c r="T1767" s="4"/>
      <c r="U1767" s="4"/>
      <c r="V1767" s="4"/>
    </row>
    <row r="1768" spans="7:22">
      <c r="G1768" s="4"/>
      <c r="H1768" s="4"/>
      <c r="J1768" s="4"/>
      <c r="K1768" s="4"/>
      <c r="L1768" s="4"/>
      <c r="M1768" s="4"/>
      <c r="N1768" s="4"/>
      <c r="O1768" s="4"/>
      <c r="P1768" s="4"/>
      <c r="Q1768" s="4"/>
      <c r="R1768" s="4"/>
      <c r="S1768" s="4"/>
      <c r="T1768" s="4"/>
      <c r="U1768" s="4"/>
      <c r="V1768" s="4"/>
    </row>
    <row r="1769" spans="7:22">
      <c r="G1769" s="4"/>
      <c r="H1769" s="4"/>
      <c r="J1769" s="4"/>
      <c r="K1769" s="4"/>
      <c r="L1769" s="4"/>
      <c r="M1769" s="4"/>
      <c r="N1769" s="4"/>
      <c r="O1769" s="4"/>
      <c r="P1769" s="4"/>
      <c r="Q1769" s="4"/>
      <c r="R1769" s="4"/>
      <c r="S1769" s="4"/>
      <c r="T1769" s="4"/>
      <c r="U1769" s="4"/>
      <c r="V1769" s="4"/>
    </row>
    <row r="1770" spans="7:22">
      <c r="G1770" s="4"/>
      <c r="H1770" s="4"/>
      <c r="J1770" s="4"/>
      <c r="K1770" s="4"/>
      <c r="L1770" s="4"/>
      <c r="M1770" s="4"/>
      <c r="N1770" s="4"/>
      <c r="O1770" s="4"/>
      <c r="P1770" s="4"/>
      <c r="Q1770" s="4"/>
      <c r="R1770" s="4"/>
      <c r="S1770" s="4"/>
      <c r="T1770" s="4"/>
      <c r="U1770" s="4"/>
      <c r="V1770" s="4"/>
    </row>
    <row r="1771" spans="7:22">
      <c r="G1771" s="4"/>
      <c r="H1771" s="4"/>
      <c r="J1771" s="4"/>
      <c r="K1771" s="4"/>
      <c r="L1771" s="4"/>
      <c r="M1771" s="4"/>
      <c r="N1771" s="4"/>
      <c r="O1771" s="4"/>
      <c r="P1771" s="4"/>
      <c r="Q1771" s="4"/>
      <c r="R1771" s="4"/>
      <c r="S1771" s="4"/>
      <c r="T1771" s="4"/>
      <c r="U1771" s="4"/>
      <c r="V1771" s="4"/>
    </row>
    <row r="1772" spans="7:22">
      <c r="G1772" s="4"/>
      <c r="H1772" s="4"/>
      <c r="J1772" s="4"/>
      <c r="K1772" s="4"/>
      <c r="L1772" s="4"/>
      <c r="M1772" s="4"/>
      <c r="N1772" s="4"/>
      <c r="O1772" s="4"/>
      <c r="P1772" s="4"/>
      <c r="Q1772" s="4"/>
      <c r="R1772" s="4"/>
      <c r="S1772" s="4"/>
      <c r="T1772" s="4"/>
      <c r="U1772" s="4"/>
      <c r="V1772" s="4"/>
    </row>
    <row r="1773" spans="7:22">
      <c r="G1773" s="4"/>
      <c r="H1773" s="4"/>
      <c r="J1773" s="4"/>
      <c r="K1773" s="4"/>
      <c r="L1773" s="4"/>
      <c r="M1773" s="4"/>
      <c r="N1773" s="4"/>
      <c r="O1773" s="4"/>
      <c r="P1773" s="4"/>
      <c r="Q1773" s="4"/>
      <c r="R1773" s="4"/>
      <c r="S1773" s="4"/>
      <c r="T1773" s="4"/>
      <c r="U1773" s="4"/>
      <c r="V1773" s="4"/>
    </row>
    <row r="1774" spans="7:22">
      <c r="G1774" s="4"/>
      <c r="H1774" s="4"/>
      <c r="J1774" s="4"/>
      <c r="K1774" s="4"/>
      <c r="L1774" s="4"/>
      <c r="M1774" s="4"/>
      <c r="N1774" s="4"/>
      <c r="O1774" s="4"/>
      <c r="P1774" s="4"/>
      <c r="Q1774" s="4"/>
      <c r="R1774" s="4"/>
      <c r="S1774" s="4"/>
      <c r="T1774" s="4"/>
      <c r="U1774" s="4"/>
      <c r="V1774" s="4"/>
    </row>
    <row r="1775" spans="7:22">
      <c r="G1775" s="4"/>
      <c r="H1775" s="4"/>
      <c r="J1775" s="4"/>
      <c r="K1775" s="4"/>
      <c r="L1775" s="4"/>
      <c r="M1775" s="4"/>
      <c r="N1775" s="4"/>
      <c r="O1775" s="4"/>
      <c r="P1775" s="4"/>
      <c r="Q1775" s="4"/>
      <c r="R1775" s="4"/>
      <c r="S1775" s="4"/>
      <c r="T1775" s="4"/>
      <c r="U1775" s="4"/>
      <c r="V1775" s="4"/>
    </row>
    <row r="1776" spans="7:22">
      <c r="G1776" s="4"/>
      <c r="H1776" s="4"/>
      <c r="J1776" s="4"/>
      <c r="K1776" s="4"/>
      <c r="L1776" s="4"/>
      <c r="M1776" s="4"/>
      <c r="N1776" s="4"/>
      <c r="O1776" s="4"/>
      <c r="P1776" s="4"/>
      <c r="Q1776" s="4"/>
      <c r="R1776" s="4"/>
      <c r="S1776" s="4"/>
      <c r="T1776" s="4"/>
      <c r="U1776" s="4"/>
      <c r="V1776" s="4"/>
    </row>
    <row r="1777" spans="7:22">
      <c r="G1777" s="4"/>
      <c r="H1777" s="4"/>
      <c r="J1777" s="4"/>
      <c r="K1777" s="4"/>
      <c r="L1777" s="4"/>
      <c r="M1777" s="4"/>
      <c r="N1777" s="4"/>
      <c r="O1777" s="4"/>
      <c r="P1777" s="4"/>
      <c r="Q1777" s="4"/>
      <c r="R1777" s="4"/>
      <c r="S1777" s="4"/>
      <c r="T1777" s="4"/>
      <c r="U1777" s="4"/>
      <c r="V1777" s="4"/>
    </row>
    <row r="1778" spans="7:22">
      <c r="G1778" s="4"/>
      <c r="H1778" s="4"/>
      <c r="J1778" s="4"/>
      <c r="K1778" s="4"/>
      <c r="L1778" s="4"/>
      <c r="M1778" s="4"/>
      <c r="N1778" s="4"/>
      <c r="O1778" s="4"/>
      <c r="P1778" s="4"/>
      <c r="Q1778" s="4"/>
      <c r="R1778" s="4"/>
      <c r="S1778" s="4"/>
      <c r="T1778" s="4"/>
      <c r="U1778" s="4"/>
      <c r="V1778" s="4"/>
    </row>
    <row r="1779" spans="7:22">
      <c r="G1779" s="4"/>
      <c r="H1779" s="4"/>
      <c r="J1779" s="4"/>
      <c r="K1779" s="4"/>
      <c r="L1779" s="4"/>
      <c r="M1779" s="4"/>
      <c r="N1779" s="4"/>
      <c r="O1779" s="4"/>
      <c r="P1779" s="4"/>
      <c r="Q1779" s="4"/>
      <c r="R1779" s="4"/>
      <c r="S1779" s="4"/>
      <c r="T1779" s="4"/>
      <c r="U1779" s="4"/>
      <c r="V1779" s="4"/>
    </row>
    <row r="1780" spans="7:22">
      <c r="G1780" s="4"/>
      <c r="H1780" s="4"/>
      <c r="J1780" s="4"/>
      <c r="K1780" s="4"/>
      <c r="L1780" s="4"/>
      <c r="M1780" s="4"/>
      <c r="N1780" s="4"/>
      <c r="O1780" s="4"/>
      <c r="P1780" s="4"/>
      <c r="Q1780" s="4"/>
      <c r="R1780" s="4"/>
      <c r="S1780" s="4"/>
      <c r="T1780" s="4"/>
      <c r="U1780" s="4"/>
      <c r="V1780" s="4"/>
    </row>
    <row r="1781" spans="7:22">
      <c r="G1781" s="4"/>
      <c r="H1781" s="4"/>
      <c r="J1781" s="4"/>
      <c r="K1781" s="4"/>
      <c r="L1781" s="4"/>
      <c r="M1781" s="4"/>
      <c r="N1781" s="4"/>
      <c r="O1781" s="4"/>
      <c r="P1781" s="4"/>
      <c r="Q1781" s="4"/>
      <c r="R1781" s="4"/>
      <c r="S1781" s="4"/>
      <c r="T1781" s="4"/>
      <c r="U1781" s="4"/>
      <c r="V1781" s="4"/>
    </row>
    <row r="1782" spans="7:22">
      <c r="G1782" s="4"/>
      <c r="H1782" s="4"/>
      <c r="J1782" s="4"/>
      <c r="K1782" s="4"/>
      <c r="L1782" s="4"/>
      <c r="M1782" s="4"/>
      <c r="N1782" s="4"/>
      <c r="O1782" s="4"/>
      <c r="P1782" s="4"/>
      <c r="Q1782" s="4"/>
      <c r="R1782" s="4"/>
      <c r="S1782" s="4"/>
      <c r="T1782" s="4"/>
      <c r="U1782" s="4"/>
      <c r="V1782" s="4"/>
    </row>
    <row r="1783" spans="7:22">
      <c r="G1783" s="4"/>
      <c r="H1783" s="4"/>
      <c r="J1783" s="4"/>
      <c r="K1783" s="4"/>
      <c r="L1783" s="4"/>
      <c r="M1783" s="4"/>
      <c r="N1783" s="4"/>
      <c r="O1783" s="4"/>
      <c r="P1783" s="4"/>
      <c r="Q1783" s="4"/>
      <c r="R1783" s="4"/>
      <c r="S1783" s="4"/>
      <c r="T1783" s="4"/>
      <c r="U1783" s="4"/>
      <c r="V1783" s="4"/>
    </row>
    <row r="1784" spans="7:22">
      <c r="G1784" s="4"/>
      <c r="H1784" s="4"/>
      <c r="J1784" s="4"/>
      <c r="K1784" s="4"/>
      <c r="L1784" s="4"/>
      <c r="M1784" s="4"/>
      <c r="N1784" s="4"/>
      <c r="O1784" s="4"/>
      <c r="P1784" s="4"/>
      <c r="Q1784" s="4"/>
      <c r="R1784" s="4"/>
      <c r="S1784" s="4"/>
      <c r="T1784" s="4"/>
      <c r="U1784" s="4"/>
      <c r="V1784" s="4"/>
    </row>
    <row r="1785" spans="7:22">
      <c r="G1785" s="4"/>
      <c r="H1785" s="4"/>
      <c r="J1785" s="4"/>
      <c r="K1785" s="4"/>
      <c r="L1785" s="4"/>
      <c r="M1785" s="4"/>
      <c r="N1785" s="4"/>
      <c r="O1785" s="4"/>
      <c r="P1785" s="4"/>
      <c r="Q1785" s="4"/>
      <c r="R1785" s="4"/>
      <c r="S1785" s="4"/>
      <c r="T1785" s="4"/>
      <c r="U1785" s="4"/>
      <c r="V1785" s="4"/>
    </row>
    <row r="1786" spans="7:22">
      <c r="G1786" s="4"/>
      <c r="H1786" s="4"/>
      <c r="J1786" s="4"/>
      <c r="K1786" s="4"/>
      <c r="L1786" s="4"/>
      <c r="M1786" s="4"/>
      <c r="N1786" s="4"/>
      <c r="O1786" s="4"/>
      <c r="P1786" s="4"/>
      <c r="Q1786" s="4"/>
      <c r="R1786" s="4"/>
      <c r="S1786" s="4"/>
      <c r="T1786" s="4"/>
      <c r="U1786" s="4"/>
      <c r="V1786" s="4"/>
    </row>
    <row r="1787" spans="7:22">
      <c r="G1787" s="4"/>
      <c r="H1787" s="4"/>
      <c r="J1787" s="4"/>
      <c r="K1787" s="4"/>
      <c r="L1787" s="4"/>
      <c r="M1787" s="4"/>
      <c r="N1787" s="4"/>
      <c r="O1787" s="4"/>
      <c r="P1787" s="4"/>
      <c r="Q1787" s="4"/>
      <c r="R1787" s="4"/>
      <c r="S1787" s="4"/>
      <c r="T1787" s="4"/>
      <c r="U1787" s="4"/>
      <c r="V1787" s="4"/>
    </row>
    <row r="1788" spans="7:22">
      <c r="G1788" s="4"/>
      <c r="H1788" s="4"/>
      <c r="J1788" s="4"/>
      <c r="K1788" s="4"/>
      <c r="L1788" s="4"/>
      <c r="M1788" s="4"/>
      <c r="N1788" s="4"/>
      <c r="O1788" s="4"/>
      <c r="P1788" s="4"/>
      <c r="Q1788" s="4"/>
      <c r="R1788" s="4"/>
      <c r="S1788" s="4"/>
      <c r="T1788" s="4"/>
      <c r="U1788" s="4"/>
      <c r="V1788" s="4"/>
    </row>
    <row r="1789" spans="7:22">
      <c r="G1789" s="4"/>
      <c r="H1789" s="4"/>
      <c r="J1789" s="4"/>
      <c r="K1789" s="4"/>
      <c r="L1789" s="4"/>
      <c r="M1789" s="4"/>
      <c r="N1789" s="4"/>
      <c r="O1789" s="4"/>
      <c r="P1789" s="4"/>
      <c r="Q1789" s="4"/>
      <c r="R1789" s="4"/>
      <c r="S1789" s="4"/>
      <c r="T1789" s="4"/>
      <c r="U1789" s="4"/>
      <c r="V1789" s="4"/>
    </row>
    <row r="1790" spans="7:22">
      <c r="G1790" s="4"/>
      <c r="H1790" s="4"/>
      <c r="J1790" s="4"/>
      <c r="K1790" s="4"/>
      <c r="L1790" s="4"/>
      <c r="M1790" s="4"/>
      <c r="N1790" s="4"/>
      <c r="O1790" s="4"/>
      <c r="P1790" s="4"/>
      <c r="Q1790" s="4"/>
      <c r="R1790" s="4"/>
      <c r="S1790" s="4"/>
      <c r="T1790" s="4"/>
      <c r="U1790" s="4"/>
      <c r="V1790" s="4"/>
    </row>
    <row r="1791" spans="7:22">
      <c r="G1791" s="4"/>
      <c r="H1791" s="4"/>
      <c r="J1791" s="4"/>
      <c r="K1791" s="4"/>
      <c r="L1791" s="4"/>
      <c r="M1791" s="4"/>
      <c r="N1791" s="4"/>
      <c r="O1791" s="4"/>
      <c r="P1791" s="4"/>
      <c r="Q1791" s="4"/>
      <c r="R1791" s="4"/>
      <c r="S1791" s="4"/>
      <c r="T1791" s="4"/>
      <c r="U1791" s="4"/>
      <c r="V1791" s="4"/>
    </row>
    <row r="1792" spans="7:22">
      <c r="G1792" s="4"/>
      <c r="H1792" s="4"/>
      <c r="J1792" s="4"/>
      <c r="K1792" s="4"/>
      <c r="L1792" s="4"/>
      <c r="M1792" s="4"/>
      <c r="N1792" s="4"/>
      <c r="O1792" s="4"/>
      <c r="P1792" s="4"/>
      <c r="Q1792" s="4"/>
      <c r="R1792" s="4"/>
      <c r="S1792" s="4"/>
      <c r="T1792" s="4"/>
      <c r="U1792" s="4"/>
      <c r="V1792" s="4"/>
    </row>
    <row r="1793" spans="7:22">
      <c r="G1793" s="4"/>
      <c r="H1793" s="4"/>
      <c r="J1793" s="4"/>
      <c r="K1793" s="4"/>
      <c r="L1793" s="4"/>
      <c r="M1793" s="4"/>
      <c r="N1793" s="4"/>
      <c r="O1793" s="4"/>
      <c r="P1793" s="4"/>
      <c r="Q1793" s="4"/>
      <c r="R1793" s="4"/>
      <c r="S1793" s="4"/>
      <c r="T1793" s="4"/>
      <c r="U1793" s="4"/>
      <c r="V1793" s="4"/>
    </row>
    <row r="1794" spans="7:22">
      <c r="G1794" s="4"/>
      <c r="H1794" s="4"/>
      <c r="J1794" s="4"/>
      <c r="K1794" s="4"/>
      <c r="L1794" s="4"/>
      <c r="M1794" s="4"/>
      <c r="N1794" s="4"/>
      <c r="O1794" s="4"/>
      <c r="P1794" s="4"/>
      <c r="Q1794" s="4"/>
      <c r="R1794" s="4"/>
      <c r="S1794" s="4"/>
      <c r="T1794" s="4"/>
      <c r="U1794" s="4"/>
      <c r="V1794" s="4"/>
    </row>
    <row r="1795" spans="7:22">
      <c r="G1795" s="4"/>
      <c r="H1795" s="4"/>
      <c r="J1795" s="4"/>
      <c r="K1795" s="4"/>
      <c r="L1795" s="4"/>
      <c r="M1795" s="4"/>
      <c r="N1795" s="4"/>
      <c r="O1795" s="4"/>
      <c r="P1795" s="4"/>
      <c r="Q1795" s="4"/>
      <c r="R1795" s="4"/>
      <c r="S1795" s="4"/>
      <c r="T1795" s="4"/>
      <c r="U1795" s="4"/>
      <c r="V1795" s="4"/>
    </row>
    <row r="1796" spans="7:22">
      <c r="G1796" s="4"/>
      <c r="H1796" s="4"/>
      <c r="J1796" s="4"/>
      <c r="K1796" s="4"/>
      <c r="L1796" s="4"/>
      <c r="M1796" s="4"/>
      <c r="N1796" s="4"/>
      <c r="O1796" s="4"/>
      <c r="P1796" s="4"/>
      <c r="Q1796" s="4"/>
      <c r="R1796" s="4"/>
      <c r="S1796" s="4"/>
      <c r="T1796" s="4"/>
      <c r="U1796" s="4"/>
      <c r="V1796" s="4"/>
    </row>
    <row r="1797" spans="7:22">
      <c r="G1797" s="4"/>
      <c r="H1797" s="4"/>
      <c r="J1797" s="4"/>
      <c r="K1797" s="4"/>
      <c r="L1797" s="4"/>
      <c r="M1797" s="4"/>
      <c r="N1797" s="4"/>
      <c r="O1797" s="4"/>
      <c r="P1797" s="4"/>
      <c r="Q1797" s="4"/>
      <c r="R1797" s="4"/>
      <c r="S1797" s="4"/>
      <c r="T1797" s="4"/>
      <c r="U1797" s="4"/>
      <c r="V1797" s="4"/>
    </row>
    <row r="1798" spans="7:22">
      <c r="G1798" s="4"/>
      <c r="H1798" s="4"/>
      <c r="J1798" s="4"/>
      <c r="K1798" s="4"/>
      <c r="L1798" s="4"/>
      <c r="M1798" s="4"/>
      <c r="N1798" s="4"/>
      <c r="O1798" s="4"/>
      <c r="P1798" s="4"/>
      <c r="Q1798" s="4"/>
      <c r="R1798" s="4"/>
      <c r="S1798" s="4"/>
      <c r="T1798" s="4"/>
      <c r="U1798" s="4"/>
      <c r="V1798" s="4"/>
    </row>
    <row r="1799" spans="7:22">
      <c r="G1799" s="4"/>
      <c r="H1799" s="4"/>
      <c r="J1799" s="4"/>
      <c r="K1799" s="4"/>
      <c r="L1799" s="4"/>
      <c r="M1799" s="4"/>
      <c r="N1799" s="4"/>
      <c r="O1799" s="4"/>
      <c r="P1799" s="4"/>
      <c r="Q1799" s="4"/>
      <c r="R1799" s="4"/>
      <c r="S1799" s="4"/>
      <c r="T1799" s="4"/>
      <c r="U1799" s="4"/>
      <c r="V1799" s="4"/>
    </row>
    <row r="1800" spans="7:22">
      <c r="G1800" s="4"/>
      <c r="H1800" s="4"/>
      <c r="J1800" s="4"/>
      <c r="K1800" s="4"/>
      <c r="L1800" s="4"/>
      <c r="M1800" s="4"/>
      <c r="N1800" s="4"/>
      <c r="O1800" s="4"/>
      <c r="P1800" s="4"/>
      <c r="Q1800" s="4"/>
      <c r="R1800" s="4"/>
      <c r="S1800" s="4"/>
      <c r="T1800" s="4"/>
      <c r="U1800" s="4"/>
      <c r="V1800" s="4"/>
    </row>
    <row r="1801" spans="7:22">
      <c r="G1801" s="4"/>
      <c r="H1801" s="4"/>
      <c r="J1801" s="4"/>
      <c r="K1801" s="4"/>
      <c r="L1801" s="4"/>
      <c r="M1801" s="4"/>
      <c r="N1801" s="4"/>
      <c r="O1801" s="4"/>
      <c r="P1801" s="4"/>
      <c r="Q1801" s="4"/>
      <c r="R1801" s="4"/>
      <c r="S1801" s="4"/>
      <c r="T1801" s="4"/>
      <c r="U1801" s="4"/>
      <c r="V1801" s="4"/>
    </row>
    <row r="1802" spans="7:22">
      <c r="G1802" s="4"/>
      <c r="H1802" s="4"/>
      <c r="J1802" s="4"/>
      <c r="K1802" s="4"/>
      <c r="L1802" s="4"/>
      <c r="M1802" s="4"/>
      <c r="N1802" s="4"/>
      <c r="O1802" s="4"/>
      <c r="P1802" s="4"/>
      <c r="Q1802" s="4"/>
      <c r="R1802" s="4"/>
      <c r="S1802" s="4"/>
      <c r="T1802" s="4"/>
      <c r="U1802" s="4"/>
      <c r="V1802" s="4"/>
    </row>
    <row r="1803" spans="7:22">
      <c r="G1803" s="4"/>
      <c r="H1803" s="4"/>
      <c r="J1803" s="4"/>
      <c r="K1803" s="4"/>
      <c r="L1803" s="4"/>
      <c r="M1803" s="4"/>
      <c r="N1803" s="4"/>
      <c r="O1803" s="4"/>
      <c r="P1803" s="4"/>
      <c r="Q1803" s="4"/>
      <c r="R1803" s="4"/>
      <c r="S1803" s="4"/>
      <c r="T1803" s="4"/>
      <c r="U1803" s="4"/>
      <c r="V1803" s="4"/>
    </row>
    <row r="1804" spans="7:22">
      <c r="G1804" s="4"/>
      <c r="H1804" s="4"/>
      <c r="J1804" s="4"/>
      <c r="K1804" s="4"/>
      <c r="L1804" s="4"/>
      <c r="M1804" s="4"/>
      <c r="N1804" s="4"/>
      <c r="O1804" s="4"/>
      <c r="P1804" s="4"/>
      <c r="Q1804" s="4"/>
      <c r="R1804" s="4"/>
      <c r="S1804" s="4"/>
      <c r="T1804" s="4"/>
      <c r="U1804" s="4"/>
      <c r="V1804" s="4"/>
    </row>
    <row r="1805" spans="7:22">
      <c r="G1805" s="4"/>
      <c r="H1805" s="4"/>
      <c r="J1805" s="4"/>
      <c r="K1805" s="4"/>
      <c r="L1805" s="4"/>
      <c r="M1805" s="4"/>
      <c r="N1805" s="4"/>
      <c r="O1805" s="4"/>
      <c r="P1805" s="4"/>
      <c r="Q1805" s="4"/>
      <c r="R1805" s="4"/>
      <c r="S1805" s="4"/>
      <c r="T1805" s="4"/>
      <c r="U1805" s="4"/>
      <c r="V1805" s="4"/>
    </row>
    <row r="1806" spans="7:22">
      <c r="G1806" s="4"/>
      <c r="H1806" s="4"/>
      <c r="J1806" s="4"/>
      <c r="K1806" s="4"/>
      <c r="L1806" s="4"/>
      <c r="M1806" s="4"/>
      <c r="N1806" s="4"/>
      <c r="O1806" s="4"/>
      <c r="P1806" s="4"/>
      <c r="Q1806" s="4"/>
      <c r="R1806" s="4"/>
      <c r="S1806" s="4"/>
      <c r="T1806" s="4"/>
      <c r="U1806" s="4"/>
      <c r="V1806" s="4"/>
    </row>
    <row r="1807" spans="7:22">
      <c r="G1807" s="4"/>
      <c r="H1807" s="4"/>
      <c r="J1807" s="4"/>
      <c r="K1807" s="4"/>
      <c r="L1807" s="4"/>
      <c r="M1807" s="4"/>
      <c r="N1807" s="4"/>
      <c r="O1807" s="4"/>
      <c r="P1807" s="4"/>
      <c r="Q1807" s="4"/>
      <c r="R1807" s="4"/>
      <c r="S1807" s="4"/>
      <c r="T1807" s="4"/>
      <c r="U1807" s="4"/>
      <c r="V1807" s="4"/>
    </row>
    <row r="1808" spans="7:22">
      <c r="G1808" s="4"/>
      <c r="H1808" s="4"/>
      <c r="J1808" s="4"/>
      <c r="K1808" s="4"/>
      <c r="L1808" s="4"/>
      <c r="M1808" s="4"/>
      <c r="N1808" s="4"/>
      <c r="O1808" s="4"/>
      <c r="P1808" s="4"/>
      <c r="Q1808" s="4"/>
      <c r="R1808" s="4"/>
      <c r="S1808" s="4"/>
      <c r="T1808" s="4"/>
      <c r="U1808" s="4"/>
      <c r="V1808" s="4"/>
    </row>
    <row r="1809" spans="7:22">
      <c r="G1809" s="4"/>
      <c r="H1809" s="4"/>
      <c r="J1809" s="4"/>
      <c r="K1809" s="4"/>
      <c r="L1809" s="4"/>
      <c r="M1809" s="4"/>
      <c r="N1809" s="4"/>
      <c r="O1809" s="4"/>
      <c r="P1809" s="4"/>
      <c r="Q1809" s="4"/>
      <c r="R1809" s="4"/>
      <c r="S1809" s="4"/>
      <c r="T1809" s="4"/>
      <c r="U1809" s="4"/>
      <c r="V1809" s="4"/>
    </row>
    <row r="1810" spans="7:22">
      <c r="G1810" s="4"/>
      <c r="H1810" s="4"/>
      <c r="J1810" s="4"/>
      <c r="K1810" s="4"/>
      <c r="L1810" s="4"/>
      <c r="M1810" s="4"/>
      <c r="N1810" s="4"/>
      <c r="O1810" s="4"/>
      <c r="P1810" s="4"/>
      <c r="Q1810" s="4"/>
      <c r="R1810" s="4"/>
      <c r="S1810" s="4"/>
      <c r="T1810" s="4"/>
      <c r="U1810" s="4"/>
      <c r="V1810" s="4"/>
    </row>
    <row r="1811" spans="7:22">
      <c r="G1811" s="4"/>
      <c r="H1811" s="4"/>
      <c r="J1811" s="4"/>
      <c r="K1811" s="4"/>
      <c r="L1811" s="4"/>
      <c r="M1811" s="4"/>
      <c r="N1811" s="4"/>
      <c r="O1811" s="4"/>
      <c r="P1811" s="4"/>
      <c r="Q1811" s="4"/>
      <c r="R1811" s="4"/>
      <c r="S1811" s="4"/>
      <c r="T1811" s="4"/>
      <c r="U1811" s="4"/>
      <c r="V1811" s="4"/>
    </row>
    <row r="1812" spans="7:22">
      <c r="G1812" s="4"/>
      <c r="H1812" s="4"/>
      <c r="J1812" s="4"/>
      <c r="K1812" s="4"/>
      <c r="L1812" s="4"/>
      <c r="M1812" s="4"/>
      <c r="N1812" s="4"/>
      <c r="O1812" s="4"/>
      <c r="P1812" s="4"/>
      <c r="Q1812" s="4"/>
      <c r="R1812" s="4"/>
      <c r="S1812" s="4"/>
      <c r="T1812" s="4"/>
      <c r="U1812" s="4"/>
      <c r="V1812" s="4"/>
    </row>
    <row r="1813" spans="7:22">
      <c r="G1813" s="4"/>
      <c r="H1813" s="4"/>
      <c r="J1813" s="4"/>
      <c r="K1813" s="4"/>
      <c r="L1813" s="4"/>
      <c r="M1813" s="4"/>
      <c r="N1813" s="4"/>
      <c r="O1813" s="4"/>
      <c r="P1813" s="4"/>
      <c r="Q1813" s="4"/>
      <c r="R1813" s="4"/>
      <c r="S1813" s="4"/>
      <c r="T1813" s="4"/>
      <c r="U1813" s="4"/>
      <c r="V1813" s="4"/>
    </row>
    <row r="1814" spans="7:22">
      <c r="G1814" s="4"/>
      <c r="H1814" s="4"/>
      <c r="J1814" s="4"/>
      <c r="K1814" s="4"/>
      <c r="L1814" s="4"/>
      <c r="M1814" s="4"/>
      <c r="N1814" s="4"/>
      <c r="O1814" s="4"/>
      <c r="P1814" s="4"/>
      <c r="Q1814" s="4"/>
      <c r="R1814" s="4"/>
      <c r="S1814" s="4"/>
      <c r="T1814" s="4"/>
      <c r="U1814" s="4"/>
      <c r="V1814" s="4"/>
    </row>
    <row r="1815" spans="7:22">
      <c r="G1815" s="4"/>
      <c r="H1815" s="4"/>
      <c r="J1815" s="4"/>
      <c r="K1815" s="4"/>
      <c r="L1815" s="4"/>
      <c r="M1815" s="4"/>
      <c r="N1815" s="4"/>
      <c r="O1815" s="4"/>
      <c r="P1815" s="4"/>
      <c r="Q1815" s="4"/>
      <c r="R1815" s="4"/>
      <c r="S1815" s="4"/>
      <c r="T1815" s="4"/>
      <c r="U1815" s="4"/>
      <c r="V1815" s="4"/>
    </row>
    <row r="1816" spans="7:22">
      <c r="G1816" s="4"/>
      <c r="H1816" s="4"/>
      <c r="J1816" s="4"/>
      <c r="K1816" s="4"/>
      <c r="L1816" s="4"/>
      <c r="M1816" s="4"/>
      <c r="N1816" s="4"/>
      <c r="O1816" s="4"/>
      <c r="P1816" s="4"/>
      <c r="Q1816" s="4"/>
      <c r="R1816" s="4"/>
      <c r="S1816" s="4"/>
      <c r="T1816" s="4"/>
      <c r="U1816" s="4"/>
      <c r="V1816" s="4"/>
    </row>
    <row r="1817" spans="7:22">
      <c r="G1817" s="4"/>
      <c r="H1817" s="4"/>
      <c r="J1817" s="4"/>
      <c r="K1817" s="4"/>
      <c r="L1817" s="4"/>
      <c r="M1817" s="4"/>
      <c r="N1817" s="4"/>
      <c r="O1817" s="4"/>
      <c r="P1817" s="4"/>
      <c r="Q1817" s="4"/>
      <c r="R1817" s="4"/>
      <c r="S1817" s="4"/>
      <c r="T1817" s="4"/>
      <c r="U1817" s="4"/>
      <c r="V1817" s="4"/>
    </row>
    <row r="1818" spans="7:22">
      <c r="G1818" s="4"/>
      <c r="H1818" s="4"/>
      <c r="J1818" s="4"/>
      <c r="K1818" s="4"/>
      <c r="L1818" s="4"/>
      <c r="M1818" s="4"/>
      <c r="N1818" s="4"/>
      <c r="O1818" s="4"/>
      <c r="P1818" s="4"/>
      <c r="Q1818" s="4"/>
      <c r="R1818" s="4"/>
      <c r="S1818" s="4"/>
      <c r="T1818" s="4"/>
      <c r="U1818" s="4"/>
      <c r="V1818" s="4"/>
    </row>
    <row r="1819" spans="7:22">
      <c r="G1819" s="4"/>
      <c r="H1819" s="4"/>
      <c r="J1819" s="4"/>
      <c r="K1819" s="4"/>
      <c r="L1819" s="4"/>
      <c r="M1819" s="4"/>
      <c r="N1819" s="4"/>
      <c r="O1819" s="4"/>
      <c r="P1819" s="4"/>
      <c r="Q1819" s="4"/>
      <c r="R1819" s="4"/>
      <c r="S1819" s="4"/>
      <c r="T1819" s="4"/>
      <c r="U1819" s="4"/>
      <c r="V1819" s="4"/>
    </row>
    <row r="1820" spans="7:22">
      <c r="G1820" s="4"/>
      <c r="H1820" s="4"/>
      <c r="J1820" s="4"/>
      <c r="K1820" s="4"/>
      <c r="L1820" s="4"/>
      <c r="M1820" s="4"/>
      <c r="N1820" s="4"/>
      <c r="O1820" s="4"/>
      <c r="P1820" s="4"/>
      <c r="Q1820" s="4"/>
      <c r="R1820" s="4"/>
      <c r="S1820" s="4"/>
      <c r="T1820" s="4"/>
      <c r="U1820" s="4"/>
      <c r="V1820" s="4"/>
    </row>
    <row r="1821" spans="7:22">
      <c r="G1821" s="4"/>
      <c r="H1821" s="4"/>
      <c r="J1821" s="4"/>
      <c r="K1821" s="4"/>
      <c r="L1821" s="4"/>
      <c r="M1821" s="4"/>
      <c r="N1821" s="4"/>
      <c r="O1821" s="4"/>
      <c r="P1821" s="4"/>
      <c r="Q1821" s="4"/>
      <c r="R1821" s="4"/>
      <c r="S1821" s="4"/>
      <c r="T1821" s="4"/>
      <c r="U1821" s="4"/>
      <c r="V1821" s="4"/>
    </row>
    <row r="1822" spans="7:22">
      <c r="G1822" s="4"/>
      <c r="H1822" s="4"/>
      <c r="J1822" s="4"/>
      <c r="K1822" s="4"/>
      <c r="L1822" s="4"/>
      <c r="M1822" s="4"/>
      <c r="N1822" s="4"/>
      <c r="O1822" s="4"/>
      <c r="P1822" s="4"/>
      <c r="Q1822" s="4"/>
      <c r="R1822" s="4"/>
      <c r="S1822" s="4"/>
      <c r="T1822" s="4"/>
      <c r="U1822" s="4"/>
      <c r="V1822" s="4"/>
    </row>
    <row r="1823" spans="7:22">
      <c r="G1823" s="4"/>
      <c r="H1823" s="4"/>
      <c r="J1823" s="4"/>
      <c r="K1823" s="4"/>
      <c r="L1823" s="4"/>
      <c r="M1823" s="4"/>
      <c r="N1823" s="4"/>
      <c r="O1823" s="4"/>
      <c r="P1823" s="4"/>
      <c r="Q1823" s="4"/>
      <c r="R1823" s="4"/>
      <c r="S1823" s="4"/>
      <c r="T1823" s="4"/>
      <c r="U1823" s="4"/>
      <c r="V1823" s="4"/>
    </row>
    <row r="1824" spans="7:22">
      <c r="G1824" s="4"/>
      <c r="H1824" s="4"/>
      <c r="J1824" s="4"/>
      <c r="K1824" s="4"/>
      <c r="L1824" s="4"/>
      <c r="M1824" s="4"/>
      <c r="N1824" s="4"/>
      <c r="O1824" s="4"/>
      <c r="P1824" s="4"/>
      <c r="Q1824" s="4"/>
      <c r="R1824" s="4"/>
      <c r="S1824" s="4"/>
      <c r="T1824" s="4"/>
      <c r="U1824" s="4"/>
      <c r="V1824" s="4"/>
    </row>
    <row r="1825" spans="7:22">
      <c r="G1825" s="4"/>
      <c r="H1825" s="4"/>
      <c r="J1825" s="4"/>
      <c r="K1825" s="4"/>
      <c r="L1825" s="4"/>
      <c r="M1825" s="4"/>
      <c r="N1825" s="4"/>
      <c r="O1825" s="4"/>
      <c r="P1825" s="4"/>
      <c r="Q1825" s="4"/>
      <c r="R1825" s="4"/>
      <c r="S1825" s="4"/>
      <c r="T1825" s="4"/>
      <c r="U1825" s="4"/>
      <c r="V1825" s="4"/>
    </row>
    <row r="1826" spans="7:22">
      <c r="G1826" s="4"/>
      <c r="H1826" s="4"/>
      <c r="J1826" s="4"/>
      <c r="K1826" s="4"/>
      <c r="L1826" s="4"/>
      <c r="M1826" s="4"/>
      <c r="N1826" s="4"/>
      <c r="O1826" s="4"/>
      <c r="P1826" s="4"/>
      <c r="Q1826" s="4"/>
      <c r="R1826" s="4"/>
      <c r="S1826" s="4"/>
      <c r="T1826" s="4"/>
      <c r="U1826" s="4"/>
      <c r="V1826" s="4"/>
    </row>
    <row r="1827" spans="7:22">
      <c r="G1827" s="4"/>
      <c r="H1827" s="4"/>
      <c r="J1827" s="4"/>
      <c r="K1827" s="4"/>
      <c r="L1827" s="4"/>
      <c r="M1827" s="4"/>
      <c r="N1827" s="4"/>
      <c r="O1827" s="4"/>
      <c r="P1827" s="4"/>
      <c r="Q1827" s="4"/>
      <c r="R1827" s="4"/>
      <c r="S1827" s="4"/>
      <c r="T1827" s="4"/>
      <c r="U1827" s="4"/>
      <c r="V1827" s="4"/>
    </row>
    <row r="1828" spans="7:22">
      <c r="G1828" s="4"/>
      <c r="H1828" s="4"/>
      <c r="J1828" s="4"/>
      <c r="K1828" s="4"/>
      <c r="L1828" s="4"/>
      <c r="M1828" s="4"/>
      <c r="N1828" s="4"/>
      <c r="O1828" s="4"/>
      <c r="P1828" s="4"/>
      <c r="Q1828" s="4"/>
      <c r="R1828" s="4"/>
      <c r="S1828" s="4"/>
      <c r="T1828" s="4"/>
      <c r="U1828" s="4"/>
      <c r="V1828" s="4"/>
    </row>
    <row r="1829" spans="7:22">
      <c r="G1829" s="4"/>
      <c r="H1829" s="4"/>
      <c r="J1829" s="4"/>
      <c r="K1829" s="4"/>
      <c r="L1829" s="4"/>
      <c r="M1829" s="4"/>
      <c r="N1829" s="4"/>
      <c r="O1829" s="4"/>
      <c r="P1829" s="4"/>
      <c r="Q1829" s="4"/>
      <c r="R1829" s="4"/>
      <c r="S1829" s="4"/>
      <c r="T1829" s="4"/>
      <c r="U1829" s="4"/>
      <c r="V1829" s="4"/>
    </row>
    <row r="1830" spans="7:22">
      <c r="G1830" s="4"/>
      <c r="H1830" s="4"/>
      <c r="J1830" s="4"/>
      <c r="K1830" s="4"/>
      <c r="L1830" s="4"/>
      <c r="M1830" s="4"/>
      <c r="N1830" s="4"/>
      <c r="O1830" s="4"/>
      <c r="P1830" s="4"/>
      <c r="Q1830" s="4"/>
      <c r="R1830" s="4"/>
      <c r="S1830" s="4"/>
      <c r="T1830" s="4"/>
      <c r="U1830" s="4"/>
      <c r="V1830" s="4"/>
    </row>
    <row r="1831" spans="7:22">
      <c r="G1831" s="4"/>
      <c r="H1831" s="4"/>
      <c r="J1831" s="4"/>
      <c r="K1831" s="4"/>
      <c r="L1831" s="4"/>
      <c r="M1831" s="4"/>
      <c r="N1831" s="4"/>
      <c r="O1831" s="4"/>
      <c r="P1831" s="4"/>
      <c r="Q1831" s="4"/>
      <c r="R1831" s="4"/>
      <c r="S1831" s="4"/>
      <c r="T1831" s="4"/>
      <c r="U1831" s="4"/>
      <c r="V1831" s="4"/>
    </row>
    <row r="1832" spans="7:22">
      <c r="G1832" s="4"/>
      <c r="H1832" s="4"/>
      <c r="J1832" s="4"/>
      <c r="K1832" s="4"/>
      <c r="L1832" s="4"/>
      <c r="M1832" s="4"/>
      <c r="N1832" s="4"/>
      <c r="O1832" s="4"/>
      <c r="P1832" s="4"/>
      <c r="Q1832" s="4"/>
      <c r="R1832" s="4"/>
      <c r="S1832" s="4"/>
      <c r="T1832" s="4"/>
      <c r="U1832" s="4"/>
      <c r="V1832" s="4"/>
    </row>
    <row r="1833" spans="7:22">
      <c r="G1833" s="4"/>
      <c r="H1833" s="4"/>
      <c r="J1833" s="4"/>
      <c r="K1833" s="4"/>
      <c r="L1833" s="4"/>
      <c r="M1833" s="4"/>
      <c r="N1833" s="4"/>
      <c r="O1833" s="4"/>
      <c r="P1833" s="4"/>
      <c r="Q1833" s="4"/>
      <c r="R1833" s="4"/>
      <c r="S1833" s="4"/>
      <c r="T1833" s="4"/>
      <c r="U1833" s="4"/>
      <c r="V1833" s="4"/>
    </row>
    <row r="1834" spans="7:22">
      <c r="G1834" s="4"/>
      <c r="H1834" s="4"/>
      <c r="J1834" s="4"/>
      <c r="K1834" s="4"/>
      <c r="L1834" s="4"/>
      <c r="M1834" s="4"/>
      <c r="N1834" s="4"/>
      <c r="O1834" s="4"/>
      <c r="P1834" s="4"/>
      <c r="Q1834" s="4"/>
      <c r="R1834" s="4"/>
      <c r="S1834" s="4"/>
      <c r="T1834" s="4"/>
      <c r="U1834" s="4"/>
      <c r="V1834" s="4"/>
    </row>
    <row r="1835" spans="7:22">
      <c r="G1835" s="4"/>
      <c r="H1835" s="4"/>
      <c r="J1835" s="4"/>
      <c r="K1835" s="4"/>
      <c r="L1835" s="4"/>
      <c r="M1835" s="4"/>
      <c r="N1835" s="4"/>
      <c r="O1835" s="4"/>
      <c r="P1835" s="4"/>
      <c r="Q1835" s="4"/>
      <c r="R1835" s="4"/>
      <c r="S1835" s="4"/>
      <c r="T1835" s="4"/>
      <c r="U1835" s="4"/>
      <c r="V1835" s="4"/>
    </row>
    <row r="1836" spans="7:22">
      <c r="G1836" s="4"/>
      <c r="H1836" s="4"/>
      <c r="J1836" s="4"/>
      <c r="K1836" s="4"/>
      <c r="L1836" s="4"/>
      <c r="M1836" s="4"/>
      <c r="N1836" s="4"/>
      <c r="O1836" s="4"/>
      <c r="P1836" s="4"/>
      <c r="Q1836" s="4"/>
      <c r="R1836" s="4"/>
      <c r="S1836" s="4"/>
      <c r="T1836" s="4"/>
      <c r="U1836" s="4"/>
      <c r="V1836" s="4"/>
    </row>
    <row r="1837" spans="7:22">
      <c r="G1837" s="4"/>
      <c r="H1837" s="4"/>
      <c r="J1837" s="4"/>
      <c r="K1837" s="4"/>
      <c r="L1837" s="4"/>
      <c r="M1837" s="4"/>
      <c r="N1837" s="4"/>
      <c r="O1837" s="4"/>
      <c r="P1837" s="4"/>
      <c r="Q1837" s="4"/>
      <c r="R1837" s="4"/>
      <c r="S1837" s="4"/>
      <c r="T1837" s="4"/>
      <c r="U1837" s="4"/>
      <c r="V1837" s="4"/>
    </row>
    <row r="1838" spans="7:22">
      <c r="G1838" s="4"/>
      <c r="H1838" s="4"/>
      <c r="J1838" s="4"/>
      <c r="K1838" s="4"/>
      <c r="L1838" s="4"/>
      <c r="M1838" s="4"/>
      <c r="N1838" s="4"/>
      <c r="O1838" s="4"/>
      <c r="P1838" s="4"/>
      <c r="Q1838" s="4"/>
      <c r="R1838" s="4"/>
      <c r="S1838" s="4"/>
      <c r="T1838" s="4"/>
      <c r="U1838" s="4"/>
      <c r="V1838" s="4"/>
    </row>
    <row r="1839" spans="7:22">
      <c r="G1839" s="4"/>
      <c r="H1839" s="4"/>
      <c r="J1839" s="4"/>
      <c r="K1839" s="4"/>
      <c r="L1839" s="4"/>
      <c r="M1839" s="4"/>
      <c r="N1839" s="4"/>
      <c r="O1839" s="4"/>
      <c r="P1839" s="4"/>
      <c r="Q1839" s="4"/>
      <c r="R1839" s="4"/>
      <c r="S1839" s="4"/>
      <c r="T1839" s="4"/>
      <c r="U1839" s="4"/>
      <c r="V1839" s="4"/>
    </row>
    <row r="1840" spans="7:22">
      <c r="G1840" s="4"/>
      <c r="H1840" s="4"/>
      <c r="J1840" s="4"/>
      <c r="K1840" s="4"/>
      <c r="L1840" s="4"/>
      <c r="M1840" s="4"/>
      <c r="N1840" s="4"/>
      <c r="O1840" s="4"/>
      <c r="P1840" s="4"/>
      <c r="Q1840" s="4"/>
      <c r="R1840" s="4"/>
      <c r="S1840" s="4"/>
      <c r="T1840" s="4"/>
      <c r="U1840" s="4"/>
      <c r="V1840" s="4"/>
    </row>
    <row r="1841" spans="7:22">
      <c r="G1841" s="4"/>
      <c r="H1841" s="4"/>
      <c r="J1841" s="4"/>
      <c r="K1841" s="4"/>
      <c r="L1841" s="4"/>
      <c r="M1841" s="4"/>
      <c r="N1841" s="4"/>
      <c r="O1841" s="4"/>
      <c r="P1841" s="4"/>
      <c r="Q1841" s="4"/>
      <c r="R1841" s="4"/>
      <c r="S1841" s="4"/>
      <c r="T1841" s="4"/>
      <c r="U1841" s="4"/>
      <c r="V1841" s="4"/>
    </row>
    <row r="1842" spans="7:22">
      <c r="G1842" s="4"/>
      <c r="H1842" s="4"/>
      <c r="J1842" s="4"/>
      <c r="K1842" s="4"/>
      <c r="L1842" s="4"/>
      <c r="M1842" s="4"/>
      <c r="N1842" s="4"/>
      <c r="O1842" s="4"/>
      <c r="P1842" s="4"/>
      <c r="Q1842" s="4"/>
      <c r="R1842" s="4"/>
      <c r="S1842" s="4"/>
      <c r="T1842" s="4"/>
      <c r="U1842" s="4"/>
      <c r="V1842" s="4"/>
    </row>
    <row r="1843" spans="7:22">
      <c r="G1843" s="4"/>
      <c r="H1843" s="4"/>
      <c r="J1843" s="4"/>
      <c r="K1843" s="4"/>
      <c r="L1843" s="4"/>
      <c r="M1843" s="4"/>
      <c r="N1843" s="4"/>
      <c r="O1843" s="4"/>
      <c r="P1843" s="4"/>
      <c r="Q1843" s="4"/>
      <c r="R1843" s="4"/>
      <c r="S1843" s="4"/>
      <c r="T1843" s="4"/>
      <c r="U1843" s="4"/>
      <c r="V1843" s="4"/>
    </row>
    <row r="1844" spans="7:22">
      <c r="G1844" s="4"/>
      <c r="H1844" s="4"/>
      <c r="J1844" s="4"/>
      <c r="K1844" s="4"/>
      <c r="L1844" s="4"/>
      <c r="M1844" s="4"/>
      <c r="N1844" s="4"/>
      <c r="O1844" s="4"/>
      <c r="P1844" s="4"/>
      <c r="Q1844" s="4"/>
      <c r="R1844" s="4"/>
      <c r="S1844" s="4"/>
      <c r="T1844" s="4"/>
      <c r="U1844" s="4"/>
      <c r="V1844" s="4"/>
    </row>
    <row r="1845" spans="7:22">
      <c r="G1845" s="4"/>
      <c r="H1845" s="4"/>
      <c r="J1845" s="4"/>
      <c r="K1845" s="4"/>
      <c r="L1845" s="4"/>
      <c r="M1845" s="4"/>
      <c r="N1845" s="4"/>
      <c r="O1845" s="4"/>
      <c r="P1845" s="4"/>
      <c r="Q1845" s="4"/>
      <c r="R1845" s="4"/>
      <c r="S1845" s="4"/>
      <c r="T1845" s="4"/>
      <c r="U1845" s="4"/>
      <c r="V1845" s="4"/>
    </row>
    <row r="1846" spans="7:22">
      <c r="G1846" s="4"/>
      <c r="H1846" s="4"/>
      <c r="J1846" s="4"/>
      <c r="K1846" s="4"/>
      <c r="L1846" s="4"/>
      <c r="M1846" s="4"/>
      <c r="N1846" s="4"/>
      <c r="O1846" s="4"/>
      <c r="P1846" s="4"/>
      <c r="Q1846" s="4"/>
      <c r="R1846" s="4"/>
      <c r="S1846" s="4"/>
      <c r="T1846" s="4"/>
      <c r="U1846" s="4"/>
      <c r="V1846" s="4"/>
    </row>
    <row r="1847" spans="7:22">
      <c r="G1847" s="4"/>
      <c r="H1847" s="4"/>
      <c r="J1847" s="4"/>
      <c r="K1847" s="4"/>
      <c r="L1847" s="4"/>
      <c r="M1847" s="4"/>
      <c r="N1847" s="4"/>
      <c r="O1847" s="4"/>
      <c r="P1847" s="4"/>
      <c r="Q1847" s="4"/>
      <c r="R1847" s="4"/>
      <c r="S1847" s="4"/>
      <c r="T1847" s="4"/>
      <c r="U1847" s="4"/>
      <c r="V1847" s="4"/>
    </row>
    <row r="1848" spans="7:22">
      <c r="G1848" s="4"/>
      <c r="H1848" s="4"/>
      <c r="J1848" s="4"/>
      <c r="K1848" s="4"/>
      <c r="L1848" s="4"/>
      <c r="M1848" s="4"/>
      <c r="N1848" s="4"/>
      <c r="O1848" s="4"/>
      <c r="P1848" s="4"/>
      <c r="Q1848" s="4"/>
      <c r="R1848" s="4"/>
      <c r="S1848" s="4"/>
      <c r="T1848" s="4"/>
      <c r="U1848" s="4"/>
      <c r="V1848" s="4"/>
    </row>
    <row r="1849" spans="7:22">
      <c r="G1849" s="4"/>
      <c r="H1849" s="4"/>
      <c r="J1849" s="4"/>
      <c r="K1849" s="4"/>
      <c r="L1849" s="4"/>
      <c r="M1849" s="4"/>
      <c r="N1849" s="4"/>
      <c r="O1849" s="4"/>
      <c r="P1849" s="4"/>
      <c r="Q1849" s="4"/>
      <c r="R1849" s="4"/>
      <c r="S1849" s="4"/>
      <c r="T1849" s="4"/>
      <c r="U1849" s="4"/>
      <c r="V1849" s="4"/>
    </row>
    <row r="1850" spans="7:22">
      <c r="G1850" s="4"/>
      <c r="H1850" s="4"/>
      <c r="J1850" s="4"/>
      <c r="K1850" s="4"/>
      <c r="L1850" s="4"/>
      <c r="M1850" s="4"/>
      <c r="N1850" s="4"/>
      <c r="O1850" s="4"/>
      <c r="P1850" s="4"/>
      <c r="Q1850" s="4"/>
      <c r="R1850" s="4"/>
      <c r="S1850" s="4"/>
      <c r="T1850" s="4"/>
      <c r="U1850" s="4"/>
      <c r="V1850" s="4"/>
    </row>
    <row r="1851" spans="7:22">
      <c r="G1851" s="4"/>
      <c r="H1851" s="4"/>
      <c r="J1851" s="4"/>
      <c r="K1851" s="4"/>
      <c r="L1851" s="4"/>
      <c r="M1851" s="4"/>
      <c r="N1851" s="4"/>
      <c r="O1851" s="4"/>
      <c r="P1851" s="4"/>
      <c r="Q1851" s="4"/>
      <c r="R1851" s="4"/>
      <c r="S1851" s="4"/>
      <c r="T1851" s="4"/>
      <c r="U1851" s="4"/>
      <c r="V1851" s="4"/>
    </row>
    <row r="1852" spans="7:22">
      <c r="G1852" s="4"/>
      <c r="H1852" s="4"/>
      <c r="J1852" s="4"/>
      <c r="K1852" s="4"/>
      <c r="L1852" s="4"/>
      <c r="M1852" s="4"/>
      <c r="N1852" s="4"/>
      <c r="O1852" s="4"/>
      <c r="P1852" s="4"/>
      <c r="Q1852" s="4"/>
      <c r="R1852" s="4"/>
      <c r="S1852" s="4"/>
      <c r="T1852" s="4"/>
      <c r="U1852" s="4"/>
      <c r="V1852" s="4"/>
    </row>
    <row r="1853" spans="7:22">
      <c r="G1853" s="4"/>
      <c r="H1853" s="4"/>
      <c r="J1853" s="4"/>
      <c r="K1853" s="4"/>
      <c r="L1853" s="4"/>
      <c r="M1853" s="4"/>
      <c r="N1853" s="4"/>
      <c r="O1853" s="4"/>
      <c r="P1853" s="4"/>
      <c r="Q1853" s="4"/>
      <c r="R1853" s="4"/>
      <c r="S1853" s="4"/>
      <c r="T1853" s="4"/>
      <c r="U1853" s="4"/>
      <c r="V1853" s="4"/>
    </row>
    <row r="1854" spans="7:22">
      <c r="G1854" s="4"/>
      <c r="H1854" s="4"/>
      <c r="J1854" s="4"/>
      <c r="K1854" s="4"/>
      <c r="L1854" s="4"/>
      <c r="M1854" s="4"/>
      <c r="N1854" s="4"/>
      <c r="O1854" s="4"/>
      <c r="P1854" s="4"/>
      <c r="Q1854" s="4"/>
      <c r="R1854" s="4"/>
      <c r="S1854" s="4"/>
      <c r="T1854" s="4"/>
      <c r="U1854" s="4"/>
      <c r="V1854" s="4"/>
    </row>
    <row r="1855" spans="7:22">
      <c r="G1855" s="4"/>
      <c r="H1855" s="4"/>
      <c r="J1855" s="4"/>
      <c r="K1855" s="4"/>
      <c r="L1855" s="4"/>
      <c r="M1855" s="4"/>
      <c r="N1855" s="4"/>
      <c r="O1855" s="4"/>
      <c r="P1855" s="4"/>
      <c r="Q1855" s="4"/>
      <c r="R1855" s="4"/>
      <c r="S1855" s="4"/>
      <c r="T1855" s="4"/>
      <c r="U1855" s="4"/>
      <c r="V1855" s="4"/>
    </row>
    <row r="1856" spans="7:22">
      <c r="G1856" s="4"/>
      <c r="H1856" s="4"/>
      <c r="J1856" s="4"/>
      <c r="K1856" s="4"/>
      <c r="L1856" s="4"/>
      <c r="M1856" s="4"/>
      <c r="N1856" s="4"/>
      <c r="O1856" s="4"/>
      <c r="P1856" s="4"/>
      <c r="Q1856" s="4"/>
      <c r="R1856" s="4"/>
      <c r="S1856" s="4"/>
      <c r="T1856" s="4"/>
      <c r="U1856" s="4"/>
      <c r="V1856" s="4"/>
    </row>
    <row r="1857" spans="7:22">
      <c r="G1857" s="4"/>
      <c r="H1857" s="4"/>
      <c r="J1857" s="4"/>
      <c r="K1857" s="4"/>
      <c r="L1857" s="4"/>
      <c r="M1857" s="4"/>
      <c r="N1857" s="4"/>
      <c r="O1857" s="4"/>
      <c r="P1857" s="4"/>
      <c r="Q1857" s="4"/>
      <c r="R1857" s="4"/>
      <c r="S1857" s="4"/>
      <c r="T1857" s="4"/>
      <c r="U1857" s="4"/>
      <c r="V1857" s="4"/>
    </row>
    <row r="1858" spans="7:22">
      <c r="G1858" s="4"/>
      <c r="H1858" s="4"/>
      <c r="J1858" s="4"/>
      <c r="K1858" s="4"/>
      <c r="L1858" s="4"/>
      <c r="M1858" s="4"/>
      <c r="N1858" s="4"/>
      <c r="O1858" s="4"/>
      <c r="P1858" s="4"/>
      <c r="Q1858" s="4"/>
      <c r="R1858" s="4"/>
      <c r="S1858" s="4"/>
      <c r="T1858" s="4"/>
      <c r="U1858" s="4"/>
      <c r="V1858" s="4"/>
    </row>
    <row r="1859" spans="7:22">
      <c r="G1859" s="4"/>
      <c r="H1859" s="4"/>
      <c r="J1859" s="4"/>
      <c r="K1859" s="4"/>
      <c r="L1859" s="4"/>
      <c r="M1859" s="4"/>
      <c r="N1859" s="4"/>
      <c r="O1859" s="4"/>
      <c r="P1859" s="4"/>
      <c r="Q1859" s="4"/>
      <c r="R1859" s="4"/>
      <c r="S1859" s="4"/>
      <c r="T1859" s="4"/>
      <c r="U1859" s="4"/>
      <c r="V1859" s="4"/>
    </row>
    <row r="1860" spans="7:22">
      <c r="G1860" s="4"/>
      <c r="H1860" s="4"/>
      <c r="J1860" s="4"/>
      <c r="K1860" s="4"/>
      <c r="L1860" s="4"/>
      <c r="M1860" s="4"/>
      <c r="N1860" s="4"/>
      <c r="O1860" s="4"/>
      <c r="P1860" s="4"/>
      <c r="Q1860" s="4"/>
      <c r="R1860" s="4"/>
      <c r="S1860" s="4"/>
      <c r="T1860" s="4"/>
      <c r="U1860" s="4"/>
      <c r="V1860" s="4"/>
    </row>
    <row r="1861" spans="7:22">
      <c r="G1861" s="4"/>
      <c r="H1861" s="4"/>
      <c r="J1861" s="4"/>
      <c r="K1861" s="4"/>
      <c r="L1861" s="4"/>
      <c r="M1861" s="4"/>
      <c r="N1861" s="4"/>
      <c r="O1861" s="4"/>
      <c r="P1861" s="4"/>
      <c r="Q1861" s="4"/>
      <c r="R1861" s="4"/>
      <c r="S1861" s="4"/>
      <c r="T1861" s="4"/>
      <c r="U1861" s="4"/>
      <c r="V1861" s="4"/>
    </row>
    <row r="1862" spans="7:22">
      <c r="G1862" s="4"/>
      <c r="H1862" s="4"/>
      <c r="J1862" s="4"/>
      <c r="K1862" s="4"/>
      <c r="L1862" s="4"/>
      <c r="M1862" s="4"/>
      <c r="N1862" s="4"/>
      <c r="O1862" s="4"/>
      <c r="P1862" s="4"/>
      <c r="Q1862" s="4"/>
      <c r="R1862" s="4"/>
      <c r="S1862" s="4"/>
      <c r="T1862" s="4"/>
      <c r="U1862" s="4"/>
      <c r="V1862" s="4"/>
    </row>
    <row r="1863" spans="7:22">
      <c r="G1863" s="4"/>
      <c r="H1863" s="4"/>
      <c r="J1863" s="4"/>
      <c r="K1863" s="4"/>
      <c r="L1863" s="4"/>
      <c r="M1863" s="4"/>
      <c r="N1863" s="4"/>
      <c r="O1863" s="4"/>
      <c r="P1863" s="4"/>
      <c r="Q1863" s="4"/>
      <c r="R1863" s="4"/>
      <c r="S1863" s="4"/>
      <c r="T1863" s="4"/>
      <c r="U1863" s="4"/>
      <c r="V1863" s="4"/>
    </row>
    <row r="1864" spans="7:22">
      <c r="G1864" s="4"/>
      <c r="H1864" s="4"/>
      <c r="J1864" s="4"/>
      <c r="K1864" s="4"/>
      <c r="L1864" s="4"/>
      <c r="M1864" s="4"/>
      <c r="N1864" s="4"/>
      <c r="O1864" s="4"/>
      <c r="P1864" s="4"/>
      <c r="Q1864" s="4"/>
      <c r="R1864" s="4"/>
      <c r="S1864" s="4"/>
      <c r="T1864" s="4"/>
      <c r="U1864" s="4"/>
      <c r="V1864" s="4"/>
    </row>
    <row r="1865" spans="7:22">
      <c r="G1865" s="4"/>
      <c r="H1865" s="4"/>
      <c r="J1865" s="4"/>
      <c r="K1865" s="4"/>
      <c r="L1865" s="4"/>
      <c r="M1865" s="4"/>
      <c r="N1865" s="4"/>
      <c r="O1865" s="4"/>
      <c r="P1865" s="4"/>
      <c r="Q1865" s="4"/>
      <c r="R1865" s="4"/>
      <c r="S1865" s="4"/>
      <c r="T1865" s="4"/>
      <c r="U1865" s="4"/>
      <c r="V1865" s="4"/>
    </row>
    <row r="1866" spans="7:22">
      <c r="G1866" s="4"/>
      <c r="H1866" s="4"/>
      <c r="J1866" s="4"/>
      <c r="K1866" s="4"/>
      <c r="L1866" s="4"/>
      <c r="M1866" s="4"/>
      <c r="N1866" s="4"/>
      <c r="O1866" s="4"/>
      <c r="P1866" s="4"/>
      <c r="Q1866" s="4"/>
      <c r="R1866" s="4"/>
      <c r="S1866" s="4"/>
      <c r="T1866" s="4"/>
      <c r="U1866" s="4"/>
      <c r="V1866" s="4"/>
    </row>
    <row r="1867" spans="7:22">
      <c r="G1867" s="4"/>
      <c r="H1867" s="4"/>
      <c r="J1867" s="4"/>
      <c r="K1867" s="4"/>
      <c r="L1867" s="4"/>
      <c r="M1867" s="4"/>
      <c r="N1867" s="4"/>
      <c r="O1867" s="4"/>
      <c r="P1867" s="4"/>
      <c r="Q1867" s="4"/>
      <c r="R1867" s="4"/>
      <c r="S1867" s="4"/>
      <c r="T1867" s="4"/>
      <c r="U1867" s="4"/>
      <c r="V1867" s="4"/>
    </row>
    <row r="1868" spans="7:22">
      <c r="G1868" s="4"/>
      <c r="H1868" s="4"/>
      <c r="J1868" s="4"/>
      <c r="K1868" s="4"/>
      <c r="L1868" s="4"/>
      <c r="M1868" s="4"/>
      <c r="N1868" s="4"/>
      <c r="O1868" s="4"/>
      <c r="P1868" s="4"/>
      <c r="Q1868" s="4"/>
      <c r="R1868" s="4"/>
      <c r="S1868" s="4"/>
      <c r="T1868" s="4"/>
      <c r="U1868" s="4"/>
      <c r="V1868" s="4"/>
    </row>
    <row r="1869" spans="7:22">
      <c r="G1869" s="4"/>
      <c r="H1869" s="4"/>
      <c r="J1869" s="4"/>
      <c r="K1869" s="4"/>
      <c r="L1869" s="4"/>
      <c r="M1869" s="4"/>
      <c r="N1869" s="4"/>
      <c r="O1869" s="4"/>
      <c r="P1869" s="4"/>
      <c r="Q1869" s="4"/>
      <c r="R1869" s="4"/>
      <c r="S1869" s="4"/>
      <c r="T1869" s="4"/>
      <c r="U1869" s="4"/>
      <c r="V1869" s="4"/>
    </row>
    <row r="1870" spans="7:22">
      <c r="G1870" s="4"/>
      <c r="H1870" s="4"/>
      <c r="J1870" s="4"/>
      <c r="K1870" s="4"/>
      <c r="L1870" s="4"/>
      <c r="M1870" s="4"/>
      <c r="N1870" s="4"/>
      <c r="O1870" s="4"/>
      <c r="P1870" s="4"/>
      <c r="Q1870" s="4"/>
      <c r="R1870" s="4"/>
      <c r="S1870" s="4"/>
      <c r="T1870" s="4"/>
      <c r="U1870" s="4"/>
      <c r="V1870" s="4"/>
    </row>
    <row r="1871" spans="7:22">
      <c r="G1871" s="4"/>
      <c r="H1871" s="4"/>
      <c r="J1871" s="4"/>
      <c r="K1871" s="4"/>
      <c r="L1871" s="4"/>
      <c r="M1871" s="4"/>
      <c r="N1871" s="4"/>
      <c r="O1871" s="4"/>
      <c r="P1871" s="4"/>
      <c r="Q1871" s="4"/>
      <c r="R1871" s="4"/>
      <c r="S1871" s="4"/>
      <c r="T1871" s="4"/>
      <c r="U1871" s="4"/>
      <c r="V1871" s="4"/>
    </row>
    <row r="1872" spans="7:22">
      <c r="G1872" s="4"/>
      <c r="H1872" s="4"/>
      <c r="J1872" s="4"/>
      <c r="K1872" s="4"/>
      <c r="L1872" s="4"/>
      <c r="M1872" s="4"/>
      <c r="N1872" s="4"/>
      <c r="O1872" s="4"/>
      <c r="P1872" s="4"/>
      <c r="Q1872" s="4"/>
      <c r="R1872" s="4"/>
      <c r="S1872" s="4"/>
      <c r="T1872" s="4"/>
      <c r="U1872" s="4"/>
      <c r="V1872" s="4"/>
    </row>
    <row r="1873" spans="7:22">
      <c r="G1873" s="4"/>
      <c r="H1873" s="4"/>
      <c r="J1873" s="4"/>
      <c r="K1873" s="4"/>
      <c r="L1873" s="4"/>
      <c r="M1873" s="4"/>
      <c r="N1873" s="4"/>
      <c r="O1873" s="4"/>
      <c r="P1873" s="4"/>
      <c r="Q1873" s="4"/>
      <c r="R1873" s="4"/>
      <c r="S1873" s="4"/>
      <c r="T1873" s="4"/>
      <c r="U1873" s="4"/>
      <c r="V1873" s="4"/>
    </row>
    <row r="1874" spans="7:22">
      <c r="G1874" s="4"/>
      <c r="H1874" s="4"/>
      <c r="J1874" s="4"/>
      <c r="K1874" s="4"/>
      <c r="L1874" s="4"/>
      <c r="M1874" s="4"/>
      <c r="N1874" s="4"/>
      <c r="O1874" s="4"/>
      <c r="P1874" s="4"/>
      <c r="Q1874" s="4"/>
      <c r="R1874" s="4"/>
      <c r="S1874" s="4"/>
      <c r="T1874" s="4"/>
      <c r="U1874" s="4"/>
      <c r="V1874" s="4"/>
    </row>
    <row r="1875" spans="7:22">
      <c r="G1875" s="4"/>
      <c r="H1875" s="4"/>
      <c r="J1875" s="4"/>
      <c r="K1875" s="4"/>
      <c r="L1875" s="4"/>
      <c r="M1875" s="4"/>
      <c r="N1875" s="4"/>
      <c r="O1875" s="4"/>
      <c r="P1875" s="4"/>
      <c r="Q1875" s="4"/>
      <c r="R1875" s="4"/>
      <c r="S1875" s="4"/>
      <c r="T1875" s="4"/>
      <c r="U1875" s="4"/>
      <c r="V1875" s="4"/>
    </row>
    <row r="1876" spans="7:22">
      <c r="G1876" s="4"/>
      <c r="H1876" s="4"/>
      <c r="J1876" s="4"/>
      <c r="K1876" s="4"/>
      <c r="L1876" s="4"/>
      <c r="M1876" s="4"/>
      <c r="N1876" s="4"/>
      <c r="O1876" s="4"/>
      <c r="P1876" s="4"/>
      <c r="Q1876" s="4"/>
      <c r="R1876" s="4"/>
      <c r="S1876" s="4"/>
      <c r="T1876" s="4"/>
      <c r="U1876" s="4"/>
      <c r="V1876" s="4"/>
    </row>
    <row r="1877" spans="7:22">
      <c r="G1877" s="4"/>
      <c r="H1877" s="4"/>
      <c r="J1877" s="4"/>
      <c r="K1877" s="4"/>
      <c r="L1877" s="4"/>
      <c r="M1877" s="4"/>
      <c r="N1877" s="4"/>
      <c r="O1877" s="4"/>
      <c r="P1877" s="4"/>
      <c r="Q1877" s="4"/>
      <c r="R1877" s="4"/>
      <c r="S1877" s="4"/>
      <c r="T1877" s="4"/>
      <c r="U1877" s="4"/>
      <c r="V1877" s="4"/>
    </row>
    <row r="1878" spans="7:22">
      <c r="G1878" s="4"/>
      <c r="H1878" s="4"/>
      <c r="J1878" s="4"/>
      <c r="K1878" s="4"/>
      <c r="L1878" s="4"/>
      <c r="M1878" s="4"/>
      <c r="N1878" s="4"/>
      <c r="O1878" s="4"/>
      <c r="P1878" s="4"/>
      <c r="Q1878" s="4"/>
      <c r="R1878" s="4"/>
      <c r="S1878" s="4"/>
      <c r="T1878" s="4"/>
      <c r="U1878" s="4"/>
      <c r="V1878" s="4"/>
    </row>
    <row r="1879" spans="7:22">
      <c r="G1879" s="4"/>
      <c r="H1879" s="4"/>
      <c r="J1879" s="4"/>
      <c r="K1879" s="4"/>
      <c r="L1879" s="4"/>
      <c r="M1879" s="4"/>
      <c r="N1879" s="4"/>
      <c r="O1879" s="4"/>
      <c r="P1879" s="4"/>
      <c r="Q1879" s="4"/>
      <c r="R1879" s="4"/>
      <c r="S1879" s="4"/>
      <c r="T1879" s="4"/>
      <c r="U1879" s="4"/>
      <c r="V1879" s="4"/>
    </row>
    <row r="1880" spans="7:22">
      <c r="G1880" s="4"/>
      <c r="H1880" s="4"/>
      <c r="J1880" s="4"/>
      <c r="K1880" s="4"/>
      <c r="L1880" s="4"/>
      <c r="M1880" s="4"/>
      <c r="N1880" s="4"/>
      <c r="O1880" s="4"/>
      <c r="P1880" s="4"/>
      <c r="Q1880" s="4"/>
      <c r="R1880" s="4"/>
      <c r="S1880" s="4"/>
      <c r="T1880" s="4"/>
      <c r="U1880" s="4"/>
      <c r="V1880" s="4"/>
    </row>
    <row r="1881" spans="7:22">
      <c r="G1881" s="4"/>
      <c r="H1881" s="4"/>
      <c r="J1881" s="4"/>
      <c r="K1881" s="4"/>
      <c r="L1881" s="4"/>
      <c r="M1881" s="4"/>
      <c r="N1881" s="4"/>
      <c r="O1881" s="4"/>
      <c r="P1881" s="4"/>
      <c r="Q1881" s="4"/>
      <c r="R1881" s="4"/>
      <c r="S1881" s="4"/>
      <c r="T1881" s="4"/>
      <c r="U1881" s="4"/>
      <c r="V1881" s="4"/>
    </row>
    <row r="1882" spans="7:22">
      <c r="G1882" s="4"/>
      <c r="H1882" s="4"/>
      <c r="J1882" s="4"/>
      <c r="K1882" s="4"/>
      <c r="L1882" s="4"/>
      <c r="M1882" s="4"/>
      <c r="N1882" s="4"/>
      <c r="O1882" s="4"/>
      <c r="P1882" s="4"/>
      <c r="Q1882" s="4"/>
      <c r="R1882" s="4"/>
      <c r="S1882" s="4"/>
      <c r="T1882" s="4"/>
      <c r="U1882" s="4"/>
      <c r="V1882" s="4"/>
    </row>
    <row r="1883" spans="7:22">
      <c r="G1883" s="4"/>
      <c r="H1883" s="4"/>
      <c r="J1883" s="4"/>
      <c r="K1883" s="4"/>
      <c r="L1883" s="4"/>
      <c r="M1883" s="4"/>
      <c r="N1883" s="4"/>
      <c r="O1883" s="4"/>
      <c r="P1883" s="4"/>
      <c r="Q1883" s="4"/>
      <c r="R1883" s="4"/>
      <c r="S1883" s="4"/>
      <c r="T1883" s="4"/>
      <c r="U1883" s="4"/>
      <c r="V1883" s="4"/>
    </row>
    <row r="1884" spans="7:22">
      <c r="G1884" s="4"/>
      <c r="H1884" s="4"/>
      <c r="J1884" s="4"/>
      <c r="K1884" s="4"/>
      <c r="L1884" s="4"/>
      <c r="M1884" s="4"/>
      <c r="N1884" s="4"/>
      <c r="O1884" s="4"/>
      <c r="P1884" s="4"/>
      <c r="Q1884" s="4"/>
      <c r="R1884" s="4"/>
      <c r="S1884" s="4"/>
      <c r="T1884" s="4"/>
      <c r="U1884" s="4"/>
      <c r="V1884" s="4"/>
    </row>
    <row r="1885" spans="7:22">
      <c r="G1885" s="4"/>
      <c r="H1885" s="4"/>
      <c r="J1885" s="4"/>
      <c r="K1885" s="4"/>
      <c r="L1885" s="4"/>
      <c r="M1885" s="4"/>
      <c r="N1885" s="4"/>
      <c r="O1885" s="4"/>
      <c r="P1885" s="4"/>
      <c r="Q1885" s="4"/>
      <c r="R1885" s="4"/>
      <c r="S1885" s="4"/>
      <c r="T1885" s="4"/>
      <c r="U1885" s="4"/>
      <c r="V1885" s="4"/>
    </row>
    <row r="1886" spans="7:22">
      <c r="G1886" s="4"/>
      <c r="H1886" s="4"/>
      <c r="J1886" s="4"/>
      <c r="K1886" s="4"/>
      <c r="L1886" s="4"/>
      <c r="M1886" s="4"/>
      <c r="N1886" s="4"/>
      <c r="O1886" s="4"/>
      <c r="P1886" s="4"/>
      <c r="Q1886" s="4"/>
      <c r="R1886" s="4"/>
      <c r="S1886" s="4"/>
      <c r="T1886" s="4"/>
      <c r="U1886" s="4"/>
      <c r="V1886" s="4"/>
    </row>
    <row r="1887" spans="7:22">
      <c r="G1887" s="4"/>
      <c r="H1887" s="4"/>
      <c r="J1887" s="4"/>
      <c r="K1887" s="4"/>
      <c r="L1887" s="4"/>
      <c r="M1887" s="4"/>
      <c r="N1887" s="4"/>
      <c r="O1887" s="4"/>
      <c r="P1887" s="4"/>
      <c r="Q1887" s="4"/>
      <c r="R1887" s="4"/>
      <c r="S1887" s="4"/>
      <c r="T1887" s="4"/>
      <c r="U1887" s="4"/>
      <c r="V1887" s="4"/>
    </row>
    <row r="1888" spans="7:22">
      <c r="G1888" s="4"/>
      <c r="H1888" s="4"/>
      <c r="J1888" s="4"/>
      <c r="K1888" s="4"/>
      <c r="L1888" s="4"/>
      <c r="M1888" s="4"/>
      <c r="N1888" s="4"/>
      <c r="O1888" s="4"/>
      <c r="P1888" s="4"/>
      <c r="Q1888" s="4"/>
      <c r="R1888" s="4"/>
      <c r="S1888" s="4"/>
      <c r="T1888" s="4"/>
      <c r="U1888" s="4"/>
      <c r="V1888" s="4"/>
    </row>
    <row r="1889" spans="7:22">
      <c r="G1889" s="4"/>
      <c r="H1889" s="4"/>
      <c r="J1889" s="4"/>
      <c r="K1889" s="4"/>
      <c r="L1889" s="4"/>
      <c r="M1889" s="4"/>
      <c r="N1889" s="4"/>
      <c r="O1889" s="4"/>
      <c r="P1889" s="4"/>
      <c r="Q1889" s="4"/>
      <c r="R1889" s="4"/>
      <c r="S1889" s="4"/>
      <c r="T1889" s="4"/>
      <c r="U1889" s="4"/>
      <c r="V1889" s="4"/>
    </row>
    <row r="1890" spans="7:22">
      <c r="G1890" s="4"/>
      <c r="H1890" s="4"/>
      <c r="J1890" s="4"/>
      <c r="K1890" s="4"/>
      <c r="L1890" s="4"/>
      <c r="M1890" s="4"/>
      <c r="N1890" s="4"/>
      <c r="O1890" s="4"/>
      <c r="P1890" s="4"/>
      <c r="Q1890" s="4"/>
      <c r="R1890" s="4"/>
      <c r="S1890" s="4"/>
      <c r="T1890" s="4"/>
      <c r="U1890" s="4"/>
      <c r="V1890" s="4"/>
    </row>
    <row r="1891" spans="7:22">
      <c r="G1891" s="4"/>
      <c r="H1891" s="4"/>
      <c r="J1891" s="4"/>
      <c r="K1891" s="4"/>
      <c r="L1891" s="4"/>
      <c r="M1891" s="4"/>
      <c r="N1891" s="4"/>
      <c r="O1891" s="4"/>
      <c r="P1891" s="4"/>
      <c r="Q1891" s="4"/>
      <c r="R1891" s="4"/>
      <c r="S1891" s="4"/>
      <c r="T1891" s="4"/>
      <c r="U1891" s="4"/>
      <c r="V1891" s="4"/>
    </row>
    <row r="1892" spans="7:22">
      <c r="G1892" s="4"/>
      <c r="H1892" s="4"/>
      <c r="J1892" s="4"/>
      <c r="K1892" s="4"/>
      <c r="L1892" s="4"/>
      <c r="M1892" s="4"/>
      <c r="N1892" s="4"/>
      <c r="O1892" s="4"/>
      <c r="P1892" s="4"/>
      <c r="Q1892" s="4"/>
      <c r="R1892" s="4"/>
      <c r="S1892" s="4"/>
      <c r="T1892" s="4"/>
      <c r="U1892" s="4"/>
      <c r="V1892" s="4"/>
    </row>
    <row r="1893" spans="7:22">
      <c r="G1893" s="4"/>
      <c r="H1893" s="4"/>
      <c r="J1893" s="4"/>
      <c r="K1893" s="4"/>
      <c r="L1893" s="4"/>
      <c r="M1893" s="4"/>
      <c r="N1893" s="4"/>
      <c r="O1893" s="4"/>
      <c r="P1893" s="4"/>
      <c r="Q1893" s="4"/>
      <c r="R1893" s="4"/>
      <c r="S1893" s="4"/>
      <c r="T1893" s="4"/>
      <c r="U1893" s="4"/>
      <c r="V1893" s="4"/>
    </row>
    <row r="1894" spans="7:22">
      <c r="G1894" s="4"/>
      <c r="H1894" s="4"/>
      <c r="J1894" s="4"/>
      <c r="K1894" s="4"/>
      <c r="L1894" s="4"/>
      <c r="M1894" s="4"/>
      <c r="N1894" s="4"/>
      <c r="O1894" s="4"/>
      <c r="P1894" s="4"/>
      <c r="Q1894" s="4"/>
      <c r="R1894" s="4"/>
      <c r="S1894" s="4"/>
      <c r="T1894" s="4"/>
      <c r="U1894" s="4"/>
      <c r="V1894" s="4"/>
    </row>
    <row r="1895" spans="7:22">
      <c r="G1895" s="4"/>
      <c r="H1895" s="4"/>
      <c r="J1895" s="4"/>
      <c r="K1895" s="4"/>
      <c r="L1895" s="4"/>
      <c r="M1895" s="4"/>
      <c r="N1895" s="4"/>
      <c r="O1895" s="4"/>
      <c r="P1895" s="4"/>
      <c r="Q1895" s="4"/>
      <c r="R1895" s="4"/>
      <c r="S1895" s="4"/>
      <c r="T1895" s="4"/>
      <c r="U1895" s="4"/>
      <c r="V1895" s="4"/>
    </row>
    <row r="1896" spans="7:22">
      <c r="G1896" s="4"/>
      <c r="H1896" s="4"/>
      <c r="J1896" s="4"/>
      <c r="K1896" s="4"/>
      <c r="L1896" s="4"/>
      <c r="M1896" s="4"/>
      <c r="N1896" s="4"/>
      <c r="O1896" s="4"/>
      <c r="P1896" s="4"/>
      <c r="Q1896" s="4"/>
      <c r="R1896" s="4"/>
      <c r="S1896" s="4"/>
      <c r="T1896" s="4"/>
      <c r="U1896" s="4"/>
      <c r="V1896" s="4"/>
    </row>
    <row r="1897" spans="7:22">
      <c r="G1897" s="4"/>
      <c r="H1897" s="4"/>
      <c r="J1897" s="4"/>
      <c r="K1897" s="4"/>
      <c r="L1897" s="4"/>
      <c r="M1897" s="4"/>
      <c r="N1897" s="4"/>
      <c r="O1897" s="4"/>
      <c r="P1897" s="4"/>
      <c r="Q1897" s="4"/>
      <c r="R1897" s="4"/>
      <c r="S1897" s="4"/>
      <c r="T1897" s="4"/>
      <c r="U1897" s="4"/>
      <c r="V1897" s="4"/>
    </row>
    <row r="1898" spans="7:22">
      <c r="G1898" s="4"/>
      <c r="H1898" s="4"/>
      <c r="J1898" s="4"/>
      <c r="K1898" s="4"/>
      <c r="L1898" s="4"/>
      <c r="M1898" s="4"/>
      <c r="N1898" s="4"/>
      <c r="O1898" s="4"/>
      <c r="P1898" s="4"/>
      <c r="Q1898" s="4"/>
      <c r="R1898" s="4"/>
      <c r="S1898" s="4"/>
      <c r="T1898" s="4"/>
      <c r="U1898" s="4"/>
      <c r="V1898" s="4"/>
    </row>
    <row r="1899" spans="7:22">
      <c r="G1899" s="4"/>
      <c r="H1899" s="4"/>
      <c r="J1899" s="4"/>
      <c r="K1899" s="4"/>
      <c r="L1899" s="4"/>
      <c r="M1899" s="4"/>
      <c r="N1899" s="4"/>
      <c r="O1899" s="4"/>
      <c r="P1899" s="4"/>
      <c r="Q1899" s="4"/>
      <c r="R1899" s="4"/>
      <c r="S1899" s="4"/>
      <c r="T1899" s="4"/>
      <c r="U1899" s="4"/>
      <c r="V1899" s="4"/>
    </row>
    <row r="1900" spans="7:22">
      <c r="G1900" s="4"/>
      <c r="H1900" s="4"/>
      <c r="J1900" s="4"/>
      <c r="K1900" s="4"/>
      <c r="L1900" s="4"/>
      <c r="M1900" s="4"/>
      <c r="N1900" s="4"/>
      <c r="O1900" s="4"/>
      <c r="P1900" s="4"/>
      <c r="Q1900" s="4"/>
      <c r="R1900" s="4"/>
      <c r="S1900" s="4"/>
      <c r="T1900" s="4"/>
      <c r="U1900" s="4"/>
      <c r="V1900" s="4"/>
    </row>
    <row r="1901" spans="7:22">
      <c r="G1901" s="4"/>
      <c r="H1901" s="4"/>
      <c r="J1901" s="4"/>
      <c r="K1901" s="4"/>
      <c r="L1901" s="4"/>
      <c r="M1901" s="4"/>
      <c r="N1901" s="4"/>
      <c r="O1901" s="4"/>
      <c r="P1901" s="4"/>
      <c r="Q1901" s="4"/>
      <c r="R1901" s="4"/>
      <c r="S1901" s="4"/>
      <c r="T1901" s="4"/>
      <c r="U1901" s="4"/>
      <c r="V1901" s="4"/>
    </row>
    <row r="1902" spans="7:22">
      <c r="G1902" s="4"/>
      <c r="H1902" s="4"/>
      <c r="J1902" s="4"/>
      <c r="K1902" s="4"/>
      <c r="L1902" s="4"/>
      <c r="M1902" s="4"/>
      <c r="N1902" s="4"/>
      <c r="O1902" s="4"/>
      <c r="P1902" s="4"/>
      <c r="Q1902" s="4"/>
      <c r="R1902" s="4"/>
      <c r="S1902" s="4"/>
      <c r="T1902" s="4"/>
      <c r="U1902" s="4"/>
      <c r="V1902" s="4"/>
    </row>
    <row r="1903" spans="7:22">
      <c r="G1903" s="4"/>
      <c r="H1903" s="4"/>
      <c r="J1903" s="4"/>
      <c r="K1903" s="4"/>
      <c r="L1903" s="4"/>
      <c r="M1903" s="4"/>
      <c r="N1903" s="4"/>
      <c r="O1903" s="4"/>
      <c r="P1903" s="4"/>
      <c r="Q1903" s="4"/>
      <c r="R1903" s="4"/>
      <c r="S1903" s="4"/>
      <c r="T1903" s="4"/>
      <c r="U1903" s="4"/>
      <c r="V1903" s="4"/>
    </row>
    <row r="1904" spans="7:22">
      <c r="G1904" s="4"/>
      <c r="H1904" s="4"/>
      <c r="J1904" s="4"/>
      <c r="K1904" s="4"/>
      <c r="L1904" s="4"/>
      <c r="M1904" s="4"/>
      <c r="N1904" s="4"/>
      <c r="O1904" s="4"/>
      <c r="P1904" s="4"/>
      <c r="Q1904" s="4"/>
      <c r="R1904" s="4"/>
      <c r="S1904" s="4"/>
      <c r="T1904" s="4"/>
      <c r="U1904" s="4"/>
      <c r="V1904" s="4"/>
    </row>
    <row r="1905" spans="7:22">
      <c r="G1905" s="4"/>
      <c r="H1905" s="4"/>
      <c r="J1905" s="4"/>
      <c r="K1905" s="4"/>
      <c r="L1905" s="4"/>
      <c r="M1905" s="4"/>
      <c r="N1905" s="4"/>
      <c r="O1905" s="4"/>
      <c r="P1905" s="4"/>
      <c r="Q1905" s="4"/>
      <c r="R1905" s="4"/>
      <c r="S1905" s="4"/>
      <c r="T1905" s="4"/>
      <c r="U1905" s="4"/>
      <c r="V1905" s="4"/>
    </row>
    <row r="1906" spans="7:22">
      <c r="G1906" s="4"/>
      <c r="H1906" s="4"/>
      <c r="J1906" s="4"/>
      <c r="K1906" s="4"/>
      <c r="L1906" s="4"/>
      <c r="M1906" s="4"/>
      <c r="N1906" s="4"/>
      <c r="O1906" s="4"/>
      <c r="P1906" s="4"/>
      <c r="Q1906" s="4"/>
      <c r="R1906" s="4"/>
      <c r="S1906" s="4"/>
      <c r="T1906" s="4"/>
      <c r="U1906" s="4"/>
      <c r="V1906" s="4"/>
    </row>
    <row r="1907" spans="7:22">
      <c r="G1907" s="4"/>
      <c r="H1907" s="4"/>
      <c r="J1907" s="4"/>
      <c r="K1907" s="4"/>
      <c r="L1907" s="4"/>
      <c r="M1907" s="4"/>
      <c r="N1907" s="4"/>
      <c r="O1907" s="4"/>
      <c r="P1907" s="4"/>
      <c r="Q1907" s="4"/>
      <c r="R1907" s="4"/>
      <c r="S1907" s="4"/>
      <c r="T1907" s="4"/>
      <c r="U1907" s="4"/>
      <c r="V1907" s="4"/>
    </row>
    <row r="1908" spans="7:22">
      <c r="G1908" s="4"/>
      <c r="H1908" s="4"/>
      <c r="J1908" s="4"/>
      <c r="K1908" s="4"/>
      <c r="L1908" s="4"/>
      <c r="M1908" s="4"/>
      <c r="N1908" s="4"/>
      <c r="O1908" s="4"/>
      <c r="P1908" s="4"/>
      <c r="Q1908" s="4"/>
      <c r="R1908" s="4"/>
      <c r="S1908" s="4"/>
      <c r="T1908" s="4"/>
      <c r="U1908" s="4"/>
      <c r="V1908" s="4"/>
    </row>
    <row r="1909" spans="7:22">
      <c r="G1909" s="4"/>
      <c r="H1909" s="4"/>
      <c r="J1909" s="4"/>
      <c r="K1909" s="4"/>
      <c r="L1909" s="4"/>
      <c r="M1909" s="4"/>
      <c r="N1909" s="4"/>
      <c r="O1909" s="4"/>
      <c r="P1909" s="4"/>
      <c r="Q1909" s="4"/>
      <c r="R1909" s="4"/>
      <c r="S1909" s="4"/>
      <c r="T1909" s="4"/>
      <c r="U1909" s="4"/>
      <c r="V1909" s="4"/>
    </row>
    <row r="1910" spans="7:22">
      <c r="G1910" s="4"/>
      <c r="H1910" s="4"/>
      <c r="J1910" s="4"/>
      <c r="K1910" s="4"/>
      <c r="L1910" s="4"/>
      <c r="M1910" s="4"/>
      <c r="N1910" s="4"/>
      <c r="O1910" s="4"/>
      <c r="P1910" s="4"/>
      <c r="Q1910" s="4"/>
      <c r="R1910" s="4"/>
      <c r="S1910" s="4"/>
      <c r="T1910" s="4"/>
      <c r="U1910" s="4"/>
      <c r="V1910" s="4"/>
    </row>
    <row r="1911" spans="7:22">
      <c r="G1911" s="4"/>
      <c r="H1911" s="4"/>
      <c r="J1911" s="4"/>
      <c r="K1911" s="4"/>
      <c r="L1911" s="4"/>
      <c r="M1911" s="4"/>
      <c r="N1911" s="4"/>
      <c r="O1911" s="4"/>
      <c r="P1911" s="4"/>
      <c r="Q1911" s="4"/>
      <c r="R1911" s="4"/>
      <c r="S1911" s="4"/>
      <c r="T1911" s="4"/>
      <c r="U1911" s="4"/>
      <c r="V1911" s="4"/>
    </row>
    <row r="1912" spans="7:22">
      <c r="G1912" s="4"/>
      <c r="H1912" s="4"/>
      <c r="J1912" s="4"/>
      <c r="K1912" s="4"/>
      <c r="L1912" s="4"/>
      <c r="M1912" s="4"/>
      <c r="N1912" s="4"/>
      <c r="O1912" s="4"/>
      <c r="P1912" s="4"/>
      <c r="Q1912" s="4"/>
      <c r="R1912" s="4"/>
      <c r="S1912" s="4"/>
      <c r="T1912" s="4"/>
      <c r="U1912" s="4"/>
      <c r="V1912" s="4"/>
    </row>
    <row r="1913" spans="7:22">
      <c r="G1913" s="4"/>
      <c r="H1913" s="4"/>
      <c r="J1913" s="4"/>
      <c r="K1913" s="4"/>
      <c r="L1913" s="4"/>
      <c r="M1913" s="4"/>
      <c r="N1913" s="4"/>
      <c r="O1913" s="4"/>
      <c r="P1913" s="4"/>
      <c r="Q1913" s="4"/>
      <c r="R1913" s="4"/>
      <c r="S1913" s="4"/>
      <c r="T1913" s="4"/>
      <c r="U1913" s="4"/>
      <c r="V1913" s="4"/>
    </row>
    <row r="1914" spans="7:22">
      <c r="G1914" s="4"/>
      <c r="H1914" s="4"/>
      <c r="J1914" s="4"/>
      <c r="K1914" s="4"/>
      <c r="L1914" s="4"/>
      <c r="M1914" s="4"/>
      <c r="N1914" s="4"/>
      <c r="O1914" s="4"/>
      <c r="P1914" s="4"/>
      <c r="Q1914" s="4"/>
      <c r="R1914" s="4"/>
      <c r="S1914" s="4"/>
      <c r="T1914" s="4"/>
      <c r="U1914" s="4"/>
      <c r="V1914" s="4"/>
    </row>
    <row r="1915" spans="7:22">
      <c r="G1915" s="4"/>
      <c r="H1915" s="4"/>
      <c r="J1915" s="4"/>
      <c r="K1915" s="4"/>
      <c r="L1915" s="4"/>
      <c r="M1915" s="4"/>
      <c r="N1915" s="4"/>
      <c r="O1915" s="4"/>
      <c r="P1915" s="4"/>
      <c r="Q1915" s="4"/>
      <c r="R1915" s="4"/>
      <c r="S1915" s="4"/>
      <c r="T1915" s="4"/>
      <c r="U1915" s="4"/>
      <c r="V1915" s="4"/>
    </row>
    <row r="1916" spans="7:22">
      <c r="G1916" s="4"/>
      <c r="H1916" s="4"/>
      <c r="J1916" s="4"/>
      <c r="K1916" s="4"/>
      <c r="L1916" s="4"/>
      <c r="M1916" s="4"/>
      <c r="N1916" s="4"/>
      <c r="O1916" s="4"/>
      <c r="P1916" s="4"/>
      <c r="Q1916" s="4"/>
      <c r="R1916" s="4"/>
      <c r="S1916" s="4"/>
      <c r="T1916" s="4"/>
      <c r="U1916" s="4"/>
      <c r="V1916" s="4"/>
    </row>
    <row r="1917" spans="7:22">
      <c r="G1917" s="4"/>
      <c r="H1917" s="4"/>
      <c r="J1917" s="4"/>
      <c r="K1917" s="4"/>
      <c r="L1917" s="4"/>
      <c r="M1917" s="4"/>
      <c r="N1917" s="4"/>
      <c r="O1917" s="4"/>
      <c r="P1917" s="4"/>
      <c r="Q1917" s="4"/>
      <c r="R1917" s="4"/>
      <c r="S1917" s="4"/>
      <c r="T1917" s="4"/>
      <c r="U1917" s="4"/>
      <c r="V1917" s="4"/>
    </row>
    <row r="1918" spans="7:22">
      <c r="G1918" s="4"/>
      <c r="H1918" s="4"/>
      <c r="J1918" s="4"/>
      <c r="K1918" s="4"/>
      <c r="L1918" s="4"/>
      <c r="M1918" s="4"/>
      <c r="N1918" s="4"/>
      <c r="O1918" s="4"/>
      <c r="P1918" s="4"/>
      <c r="Q1918" s="4"/>
      <c r="R1918" s="4"/>
      <c r="S1918" s="4"/>
      <c r="T1918" s="4"/>
      <c r="U1918" s="4"/>
      <c r="V1918" s="4"/>
    </row>
    <row r="1919" spans="7:22">
      <c r="G1919" s="4"/>
      <c r="H1919" s="4"/>
      <c r="J1919" s="4"/>
      <c r="K1919" s="4"/>
      <c r="L1919" s="4"/>
      <c r="M1919" s="4"/>
      <c r="N1919" s="4"/>
      <c r="O1919" s="4"/>
      <c r="P1919" s="4"/>
      <c r="Q1919" s="4"/>
      <c r="R1919" s="4"/>
      <c r="S1919" s="4"/>
      <c r="T1919" s="4"/>
      <c r="U1919" s="4"/>
      <c r="V1919" s="4"/>
    </row>
    <row r="1920" spans="7:22">
      <c r="G1920" s="4"/>
      <c r="H1920" s="4"/>
      <c r="J1920" s="4"/>
      <c r="K1920" s="4"/>
      <c r="L1920" s="4"/>
      <c r="M1920" s="4"/>
      <c r="N1920" s="4"/>
      <c r="O1920" s="4"/>
      <c r="P1920" s="4"/>
      <c r="Q1920" s="4"/>
      <c r="R1920" s="4"/>
      <c r="S1920" s="4"/>
      <c r="T1920" s="4"/>
      <c r="U1920" s="4"/>
      <c r="V1920" s="4"/>
    </row>
    <row r="1921" spans="7:22">
      <c r="G1921" s="4"/>
      <c r="H1921" s="4"/>
      <c r="J1921" s="4"/>
      <c r="K1921" s="4"/>
      <c r="L1921" s="4"/>
      <c r="M1921" s="4"/>
      <c r="N1921" s="4"/>
      <c r="O1921" s="4"/>
      <c r="P1921" s="4"/>
      <c r="Q1921" s="4"/>
      <c r="R1921" s="4"/>
      <c r="S1921" s="4"/>
      <c r="T1921" s="4"/>
      <c r="U1921" s="4"/>
      <c r="V1921" s="4"/>
    </row>
    <row r="1922" spans="7:22">
      <c r="G1922" s="4"/>
      <c r="H1922" s="4"/>
      <c r="J1922" s="4"/>
      <c r="K1922" s="4"/>
      <c r="L1922" s="4"/>
      <c r="M1922" s="4"/>
      <c r="N1922" s="4"/>
      <c r="O1922" s="4"/>
      <c r="P1922" s="4"/>
      <c r="Q1922" s="4"/>
      <c r="R1922" s="4"/>
      <c r="S1922" s="4"/>
      <c r="T1922" s="4"/>
      <c r="U1922" s="4"/>
      <c r="V1922" s="4"/>
    </row>
    <row r="1923" spans="7:22">
      <c r="G1923" s="4"/>
      <c r="H1923" s="4"/>
      <c r="J1923" s="4"/>
      <c r="K1923" s="4"/>
      <c r="L1923" s="4"/>
      <c r="M1923" s="4"/>
      <c r="N1923" s="4"/>
      <c r="O1923" s="4"/>
      <c r="P1923" s="4"/>
      <c r="Q1923" s="4"/>
      <c r="R1923" s="4"/>
      <c r="S1923" s="4"/>
      <c r="T1923" s="4"/>
      <c r="U1923" s="4"/>
      <c r="V1923" s="4"/>
    </row>
    <row r="1924" spans="7:22">
      <c r="G1924" s="4"/>
      <c r="H1924" s="4"/>
      <c r="J1924" s="4"/>
      <c r="K1924" s="4"/>
      <c r="L1924" s="4"/>
      <c r="M1924" s="4"/>
      <c r="N1924" s="4"/>
      <c r="O1924" s="4"/>
      <c r="P1924" s="4"/>
      <c r="Q1924" s="4"/>
      <c r="R1924" s="4"/>
      <c r="S1924" s="4"/>
      <c r="T1924" s="4"/>
      <c r="U1924" s="4"/>
      <c r="V1924" s="4"/>
    </row>
    <row r="1925" spans="7:22">
      <c r="G1925" s="4"/>
      <c r="H1925" s="4"/>
      <c r="J1925" s="4"/>
      <c r="K1925" s="4"/>
      <c r="L1925" s="4"/>
      <c r="M1925" s="4"/>
      <c r="N1925" s="4"/>
      <c r="O1925" s="4"/>
      <c r="P1925" s="4"/>
      <c r="Q1925" s="4"/>
      <c r="R1925" s="4"/>
      <c r="S1925" s="4"/>
      <c r="T1925" s="4"/>
      <c r="U1925" s="4"/>
      <c r="V1925" s="4"/>
    </row>
    <row r="1926" spans="7:22">
      <c r="G1926" s="4"/>
      <c r="H1926" s="4"/>
      <c r="J1926" s="4"/>
      <c r="K1926" s="4"/>
      <c r="L1926" s="4"/>
      <c r="M1926" s="4"/>
      <c r="N1926" s="4"/>
      <c r="O1926" s="4"/>
      <c r="P1926" s="4"/>
      <c r="Q1926" s="4"/>
      <c r="R1926" s="4"/>
      <c r="S1926" s="4"/>
      <c r="T1926" s="4"/>
      <c r="U1926" s="4"/>
      <c r="V1926" s="4"/>
    </row>
    <row r="1927" spans="7:22">
      <c r="G1927" s="4"/>
      <c r="H1927" s="4"/>
      <c r="J1927" s="4"/>
      <c r="K1927" s="4"/>
      <c r="L1927" s="4"/>
      <c r="M1927" s="4"/>
      <c r="N1927" s="4"/>
      <c r="O1927" s="4"/>
      <c r="P1927" s="4"/>
      <c r="Q1927" s="4"/>
      <c r="R1927" s="4"/>
      <c r="S1927" s="4"/>
      <c r="T1927" s="4"/>
      <c r="U1927" s="4"/>
      <c r="V1927" s="4"/>
    </row>
    <row r="1928" spans="7:22">
      <c r="G1928" s="4"/>
      <c r="H1928" s="4"/>
      <c r="J1928" s="4"/>
      <c r="K1928" s="4"/>
      <c r="L1928" s="4"/>
      <c r="M1928" s="4"/>
      <c r="N1928" s="4"/>
      <c r="O1928" s="4"/>
      <c r="P1928" s="4"/>
      <c r="Q1928" s="4"/>
      <c r="R1928" s="4"/>
      <c r="S1928" s="4"/>
      <c r="T1928" s="4"/>
      <c r="U1928" s="4"/>
      <c r="V1928" s="4"/>
    </row>
    <row r="1929" spans="7:22">
      <c r="G1929" s="4"/>
      <c r="H1929" s="4"/>
      <c r="J1929" s="4"/>
      <c r="K1929" s="4"/>
      <c r="L1929" s="4"/>
      <c r="M1929" s="4"/>
      <c r="N1929" s="4"/>
      <c r="O1929" s="4"/>
      <c r="P1929" s="4"/>
      <c r="Q1929" s="4"/>
      <c r="R1929" s="4"/>
      <c r="S1929" s="4"/>
      <c r="T1929" s="4"/>
      <c r="U1929" s="4"/>
      <c r="V1929" s="4"/>
    </row>
    <row r="1930" spans="7:22">
      <c r="G1930" s="4"/>
      <c r="H1930" s="4"/>
      <c r="J1930" s="4"/>
      <c r="K1930" s="4"/>
      <c r="L1930" s="4"/>
      <c r="M1930" s="4"/>
      <c r="N1930" s="4"/>
      <c r="O1930" s="4"/>
      <c r="P1930" s="4"/>
      <c r="Q1930" s="4"/>
      <c r="R1930" s="4"/>
      <c r="S1930" s="4"/>
      <c r="T1930" s="4"/>
      <c r="U1930" s="4"/>
      <c r="V1930" s="4"/>
    </row>
    <row r="1931" spans="7:22">
      <c r="G1931" s="4"/>
      <c r="H1931" s="4"/>
      <c r="J1931" s="4"/>
      <c r="K1931" s="4"/>
      <c r="L1931" s="4"/>
      <c r="M1931" s="4"/>
      <c r="N1931" s="4"/>
      <c r="O1931" s="4"/>
      <c r="P1931" s="4"/>
      <c r="Q1931" s="4"/>
      <c r="R1931" s="4"/>
      <c r="S1931" s="4"/>
      <c r="T1931" s="4"/>
      <c r="U1931" s="4"/>
      <c r="V1931" s="4"/>
    </row>
    <row r="1932" spans="7:22">
      <c r="G1932" s="4"/>
      <c r="H1932" s="4"/>
      <c r="J1932" s="4"/>
      <c r="K1932" s="4"/>
      <c r="L1932" s="4"/>
      <c r="M1932" s="4"/>
      <c r="N1932" s="4"/>
      <c r="O1932" s="4"/>
      <c r="P1932" s="4"/>
      <c r="Q1932" s="4"/>
      <c r="R1932" s="4"/>
      <c r="S1932" s="4"/>
      <c r="T1932" s="4"/>
      <c r="U1932" s="4"/>
      <c r="V1932" s="4"/>
    </row>
    <row r="1933" spans="7:22">
      <c r="G1933" s="4"/>
      <c r="H1933" s="4"/>
      <c r="J1933" s="4"/>
      <c r="K1933" s="4"/>
      <c r="L1933" s="4"/>
      <c r="M1933" s="4"/>
      <c r="N1933" s="4"/>
      <c r="O1933" s="4"/>
      <c r="P1933" s="4"/>
      <c r="Q1933" s="4"/>
      <c r="R1933" s="4"/>
      <c r="S1933" s="4"/>
      <c r="T1933" s="4"/>
      <c r="U1933" s="4"/>
      <c r="V1933" s="4"/>
    </row>
    <row r="1934" spans="7:22">
      <c r="G1934" s="4"/>
      <c r="H1934" s="4"/>
      <c r="J1934" s="4"/>
      <c r="K1934" s="4"/>
      <c r="L1934" s="4"/>
      <c r="M1934" s="4"/>
      <c r="N1934" s="4"/>
      <c r="O1934" s="4"/>
      <c r="P1934" s="4"/>
      <c r="Q1934" s="4"/>
      <c r="R1934" s="4"/>
      <c r="S1934" s="4"/>
      <c r="T1934" s="4"/>
      <c r="U1934" s="4"/>
      <c r="V1934" s="4"/>
    </row>
    <row r="1935" spans="7:22">
      <c r="G1935" s="4"/>
      <c r="H1935" s="4"/>
      <c r="J1935" s="4"/>
      <c r="K1935" s="4"/>
      <c r="L1935" s="4"/>
      <c r="M1935" s="4"/>
      <c r="N1935" s="4"/>
      <c r="O1935" s="4"/>
      <c r="P1935" s="4"/>
      <c r="Q1935" s="4"/>
      <c r="R1935" s="4"/>
      <c r="S1935" s="4"/>
      <c r="T1935" s="4"/>
      <c r="U1935" s="4"/>
      <c r="V1935" s="4"/>
    </row>
    <row r="1936" spans="7:22">
      <c r="G1936" s="4"/>
      <c r="H1936" s="4"/>
      <c r="J1936" s="4"/>
      <c r="K1936" s="4"/>
      <c r="L1936" s="4"/>
      <c r="M1936" s="4"/>
      <c r="N1936" s="4"/>
      <c r="O1936" s="4"/>
      <c r="P1936" s="4"/>
      <c r="Q1936" s="4"/>
      <c r="R1936" s="4"/>
      <c r="S1936" s="4"/>
      <c r="T1936" s="4"/>
      <c r="U1936" s="4"/>
      <c r="V1936" s="4"/>
    </row>
    <row r="1937" spans="7:22">
      <c r="G1937" s="4"/>
      <c r="H1937" s="4"/>
      <c r="J1937" s="4"/>
      <c r="K1937" s="4"/>
      <c r="L1937" s="4"/>
      <c r="M1937" s="4"/>
      <c r="N1937" s="4"/>
      <c r="O1937" s="4"/>
      <c r="P1937" s="4"/>
      <c r="Q1937" s="4"/>
      <c r="R1937" s="4"/>
      <c r="S1937" s="4"/>
      <c r="T1937" s="4"/>
      <c r="U1937" s="4"/>
      <c r="V1937" s="4"/>
    </row>
    <row r="1938" spans="7:22">
      <c r="G1938" s="4"/>
      <c r="H1938" s="4"/>
      <c r="J1938" s="4"/>
      <c r="K1938" s="4"/>
      <c r="L1938" s="4"/>
      <c r="M1938" s="4"/>
      <c r="N1938" s="4"/>
      <c r="O1938" s="4"/>
      <c r="P1938" s="4"/>
      <c r="Q1938" s="4"/>
      <c r="R1938" s="4"/>
      <c r="S1938" s="4"/>
      <c r="T1938" s="4"/>
      <c r="U1938" s="4"/>
      <c r="V1938" s="4"/>
    </row>
    <row r="1939" spans="7:22">
      <c r="G1939" s="4"/>
      <c r="H1939" s="4"/>
      <c r="J1939" s="4"/>
      <c r="K1939" s="4"/>
      <c r="L1939" s="4"/>
      <c r="M1939" s="4"/>
      <c r="N1939" s="4"/>
      <c r="O1939" s="4"/>
      <c r="P1939" s="4"/>
      <c r="Q1939" s="4"/>
      <c r="R1939" s="4"/>
      <c r="S1939" s="4"/>
      <c r="T1939" s="4"/>
      <c r="U1939" s="4"/>
      <c r="V1939" s="4"/>
    </row>
    <row r="1940" spans="7:22">
      <c r="G1940" s="4"/>
      <c r="H1940" s="4"/>
      <c r="J1940" s="4"/>
      <c r="K1940" s="4"/>
      <c r="L1940" s="4"/>
      <c r="M1940" s="4"/>
      <c r="N1940" s="4"/>
      <c r="O1940" s="4"/>
      <c r="P1940" s="4"/>
      <c r="Q1940" s="4"/>
      <c r="R1940" s="4"/>
      <c r="S1940" s="4"/>
      <c r="T1940" s="4"/>
      <c r="U1940" s="4"/>
      <c r="V1940" s="4"/>
    </row>
    <row r="1941" spans="7:22">
      <c r="G1941" s="4"/>
      <c r="H1941" s="4"/>
      <c r="J1941" s="4"/>
      <c r="K1941" s="4"/>
      <c r="L1941" s="4"/>
      <c r="M1941" s="4"/>
      <c r="N1941" s="4"/>
      <c r="O1941" s="4"/>
      <c r="P1941" s="4"/>
      <c r="Q1941" s="4"/>
      <c r="R1941" s="4"/>
      <c r="S1941" s="4"/>
      <c r="T1941" s="4"/>
      <c r="U1941" s="4"/>
      <c r="V1941" s="4"/>
    </row>
    <row r="1942" spans="7:22">
      <c r="G1942" s="4"/>
      <c r="H1942" s="4"/>
      <c r="J1942" s="4"/>
      <c r="K1942" s="4"/>
      <c r="L1942" s="4"/>
      <c r="M1942" s="4"/>
      <c r="N1942" s="4"/>
      <c r="O1942" s="4"/>
      <c r="P1942" s="4"/>
      <c r="Q1942" s="4"/>
      <c r="R1942" s="4"/>
      <c r="S1942" s="4"/>
      <c r="T1942" s="4"/>
      <c r="U1942" s="4"/>
      <c r="V1942" s="4"/>
    </row>
    <row r="1943" spans="7:22">
      <c r="G1943" s="4"/>
      <c r="H1943" s="4"/>
      <c r="J1943" s="4"/>
      <c r="K1943" s="4"/>
      <c r="L1943" s="4"/>
      <c r="M1943" s="4"/>
      <c r="N1943" s="4"/>
      <c r="O1943" s="4"/>
      <c r="P1943" s="4"/>
      <c r="Q1943" s="4"/>
      <c r="R1943" s="4"/>
      <c r="S1943" s="4"/>
      <c r="T1943" s="4"/>
      <c r="U1943" s="4"/>
      <c r="V1943" s="4"/>
    </row>
    <row r="1944" spans="7:22">
      <c r="G1944" s="4"/>
      <c r="H1944" s="4"/>
      <c r="J1944" s="4"/>
      <c r="K1944" s="4"/>
      <c r="L1944" s="4"/>
      <c r="M1944" s="4"/>
      <c r="N1944" s="4"/>
      <c r="O1944" s="4"/>
      <c r="P1944" s="4"/>
      <c r="Q1944" s="4"/>
      <c r="R1944" s="4"/>
      <c r="S1944" s="4"/>
      <c r="T1944" s="4"/>
      <c r="U1944" s="4"/>
      <c r="V1944" s="4"/>
    </row>
    <row r="1945" spans="7:22">
      <c r="G1945" s="4"/>
      <c r="H1945" s="4"/>
      <c r="J1945" s="4"/>
      <c r="K1945" s="4"/>
      <c r="L1945" s="4"/>
      <c r="M1945" s="4"/>
      <c r="N1945" s="4"/>
      <c r="O1945" s="4"/>
      <c r="P1945" s="4"/>
      <c r="Q1945" s="4"/>
      <c r="R1945" s="4"/>
      <c r="S1945" s="4"/>
      <c r="T1945" s="4"/>
      <c r="U1945" s="4"/>
      <c r="V1945" s="4"/>
    </row>
    <row r="1946" spans="7:22">
      <c r="G1946" s="4"/>
      <c r="H1946" s="4"/>
      <c r="J1946" s="4"/>
      <c r="K1946" s="4"/>
      <c r="L1946" s="4"/>
      <c r="M1946" s="4"/>
      <c r="N1946" s="4"/>
      <c r="O1946" s="4"/>
      <c r="P1946" s="4"/>
      <c r="Q1946" s="4"/>
      <c r="R1946" s="4"/>
      <c r="S1946" s="4"/>
      <c r="T1946" s="4"/>
      <c r="U1946" s="4"/>
      <c r="V1946" s="4"/>
    </row>
    <row r="1947" spans="7:22">
      <c r="G1947" s="4"/>
      <c r="H1947" s="4"/>
      <c r="J1947" s="4"/>
      <c r="K1947" s="4"/>
      <c r="L1947" s="4"/>
      <c r="M1947" s="4"/>
      <c r="N1947" s="4"/>
      <c r="O1947" s="4"/>
      <c r="P1947" s="4"/>
      <c r="Q1947" s="4"/>
      <c r="R1947" s="4"/>
      <c r="S1947" s="4"/>
      <c r="T1947" s="4"/>
      <c r="U1947" s="4"/>
      <c r="V1947" s="4"/>
    </row>
    <row r="1948" spans="7:22">
      <c r="G1948" s="4"/>
      <c r="H1948" s="4"/>
      <c r="J1948" s="4"/>
      <c r="K1948" s="4"/>
      <c r="L1948" s="4"/>
      <c r="M1948" s="4"/>
      <c r="N1948" s="4"/>
      <c r="O1948" s="4"/>
      <c r="P1948" s="4"/>
      <c r="Q1948" s="4"/>
      <c r="R1948" s="4"/>
      <c r="S1948" s="4"/>
      <c r="T1948" s="4"/>
      <c r="U1948" s="4"/>
      <c r="V1948" s="4"/>
    </row>
    <row r="1949" spans="7:22">
      <c r="G1949" s="4"/>
      <c r="H1949" s="4"/>
      <c r="J1949" s="4"/>
      <c r="K1949" s="4"/>
      <c r="L1949" s="4"/>
      <c r="M1949" s="4"/>
      <c r="N1949" s="4"/>
      <c r="O1949" s="4"/>
      <c r="P1949" s="4"/>
      <c r="Q1949" s="4"/>
      <c r="R1949" s="4"/>
      <c r="S1949" s="4"/>
      <c r="T1949" s="4"/>
      <c r="U1949" s="4"/>
      <c r="V1949" s="4"/>
    </row>
    <row r="1950" spans="7:22">
      <c r="G1950" s="4"/>
      <c r="H1950" s="4"/>
      <c r="J1950" s="4"/>
      <c r="K1950" s="4"/>
      <c r="L1950" s="4"/>
      <c r="M1950" s="4"/>
      <c r="N1950" s="4"/>
      <c r="O1950" s="4"/>
      <c r="P1950" s="4"/>
      <c r="Q1950" s="4"/>
      <c r="R1950" s="4"/>
      <c r="S1950" s="4"/>
      <c r="T1950" s="4"/>
      <c r="U1950" s="4"/>
      <c r="V1950" s="4"/>
    </row>
    <row r="1951" spans="7:22">
      <c r="G1951" s="4"/>
      <c r="H1951" s="4"/>
      <c r="J1951" s="4"/>
      <c r="K1951" s="4"/>
      <c r="L1951" s="4"/>
      <c r="M1951" s="4"/>
      <c r="N1951" s="4"/>
      <c r="O1951" s="4"/>
      <c r="P1951" s="4"/>
      <c r="Q1951" s="4"/>
      <c r="R1951" s="4"/>
      <c r="S1951" s="4"/>
      <c r="T1951" s="4"/>
      <c r="U1951" s="4"/>
      <c r="V1951" s="4"/>
    </row>
    <row r="1952" spans="7:22">
      <c r="G1952" s="4"/>
      <c r="H1952" s="4"/>
      <c r="J1952" s="4"/>
      <c r="K1952" s="4"/>
      <c r="L1952" s="4"/>
      <c r="M1952" s="4"/>
      <c r="N1952" s="4"/>
      <c r="O1952" s="4"/>
      <c r="P1952" s="4"/>
      <c r="Q1952" s="4"/>
      <c r="R1952" s="4"/>
      <c r="S1952" s="4"/>
      <c r="T1952" s="4"/>
      <c r="U1952" s="4"/>
      <c r="V1952" s="4"/>
    </row>
    <row r="1953" spans="7:22">
      <c r="G1953" s="4"/>
      <c r="H1953" s="4"/>
      <c r="J1953" s="4"/>
      <c r="K1953" s="4"/>
      <c r="L1953" s="4"/>
      <c r="M1953" s="4"/>
      <c r="N1953" s="4"/>
      <c r="O1953" s="4"/>
      <c r="P1953" s="4"/>
      <c r="Q1953" s="4"/>
      <c r="R1953" s="4"/>
      <c r="S1953" s="4"/>
      <c r="T1953" s="4"/>
      <c r="U1953" s="4"/>
      <c r="V1953" s="4"/>
    </row>
    <row r="1954" spans="7:22">
      <c r="G1954" s="4"/>
      <c r="H1954" s="4"/>
      <c r="J1954" s="4"/>
      <c r="K1954" s="4"/>
      <c r="L1954" s="4"/>
      <c r="M1954" s="4"/>
      <c r="N1954" s="4"/>
      <c r="O1954" s="4"/>
      <c r="P1954" s="4"/>
      <c r="Q1954" s="4"/>
      <c r="R1954" s="4"/>
      <c r="S1954" s="4"/>
      <c r="T1954" s="4"/>
      <c r="U1954" s="4"/>
      <c r="V1954" s="4"/>
    </row>
    <row r="1955" spans="7:22">
      <c r="G1955" s="4"/>
      <c r="H1955" s="4"/>
      <c r="J1955" s="4"/>
      <c r="K1955" s="4"/>
      <c r="L1955" s="4"/>
      <c r="M1955" s="4"/>
      <c r="N1955" s="4"/>
      <c r="O1955" s="4"/>
      <c r="P1955" s="4"/>
      <c r="Q1955" s="4"/>
      <c r="R1955" s="4"/>
      <c r="S1955" s="4"/>
      <c r="T1955" s="4"/>
      <c r="U1955" s="4"/>
      <c r="V1955" s="4"/>
    </row>
    <row r="1956" spans="7:22">
      <c r="G1956" s="4"/>
      <c r="H1956" s="4"/>
      <c r="J1956" s="4"/>
      <c r="K1956" s="4"/>
      <c r="L1956" s="4"/>
      <c r="M1956" s="4"/>
      <c r="N1956" s="4"/>
      <c r="O1956" s="4"/>
      <c r="P1956" s="4"/>
      <c r="Q1956" s="4"/>
      <c r="R1956" s="4"/>
      <c r="S1956" s="4"/>
      <c r="T1956" s="4"/>
      <c r="U1956" s="4"/>
      <c r="V1956" s="4"/>
    </row>
    <row r="1957" spans="7:22">
      <c r="G1957" s="4"/>
      <c r="H1957" s="4"/>
      <c r="J1957" s="4"/>
      <c r="K1957" s="4"/>
      <c r="L1957" s="4"/>
      <c r="M1957" s="4"/>
      <c r="N1957" s="4"/>
      <c r="O1957" s="4"/>
      <c r="P1957" s="4"/>
      <c r="Q1957" s="4"/>
      <c r="R1957" s="4"/>
      <c r="S1957" s="4"/>
      <c r="T1957" s="4"/>
      <c r="U1957" s="4"/>
      <c r="V1957" s="4"/>
    </row>
    <row r="1958" spans="7:22">
      <c r="G1958" s="4"/>
      <c r="H1958" s="4"/>
      <c r="J1958" s="4"/>
      <c r="K1958" s="4"/>
      <c r="L1958" s="4"/>
      <c r="M1958" s="4"/>
      <c r="N1958" s="4"/>
      <c r="O1958" s="4"/>
      <c r="P1958" s="4"/>
      <c r="Q1958" s="4"/>
      <c r="R1958" s="4"/>
      <c r="S1958" s="4"/>
      <c r="T1958" s="4"/>
      <c r="U1958" s="4"/>
      <c r="V1958" s="4"/>
    </row>
    <row r="1959" spans="7:22">
      <c r="G1959" s="4"/>
      <c r="H1959" s="4"/>
      <c r="J1959" s="4"/>
      <c r="K1959" s="4"/>
      <c r="L1959" s="4"/>
      <c r="M1959" s="4"/>
      <c r="N1959" s="4"/>
      <c r="O1959" s="4"/>
      <c r="P1959" s="4"/>
      <c r="Q1959" s="4"/>
      <c r="R1959" s="4"/>
      <c r="S1959" s="4"/>
      <c r="T1959" s="4"/>
      <c r="U1959" s="4"/>
      <c r="V1959" s="4"/>
    </row>
    <row r="1960" spans="7:22">
      <c r="G1960" s="4"/>
      <c r="H1960" s="4"/>
      <c r="J1960" s="4"/>
      <c r="K1960" s="4"/>
      <c r="L1960" s="4"/>
      <c r="M1960" s="4"/>
      <c r="N1960" s="4"/>
      <c r="O1960" s="4"/>
      <c r="P1960" s="4"/>
      <c r="Q1960" s="4"/>
      <c r="R1960" s="4"/>
      <c r="S1960" s="4"/>
      <c r="T1960" s="4"/>
      <c r="U1960" s="4"/>
      <c r="V1960" s="4"/>
    </row>
    <row r="1961" spans="7:22">
      <c r="G1961" s="4"/>
      <c r="H1961" s="4"/>
      <c r="J1961" s="4"/>
      <c r="K1961" s="4"/>
      <c r="L1961" s="4"/>
      <c r="M1961" s="4"/>
      <c r="N1961" s="4"/>
      <c r="O1961" s="4"/>
      <c r="P1961" s="4"/>
      <c r="Q1961" s="4"/>
      <c r="R1961" s="4"/>
      <c r="S1961" s="4"/>
      <c r="T1961" s="4"/>
      <c r="U1961" s="4"/>
      <c r="V1961" s="4"/>
    </row>
    <row r="1962" spans="7:22">
      <c r="G1962" s="4"/>
      <c r="H1962" s="4"/>
      <c r="J1962" s="4"/>
      <c r="K1962" s="4"/>
      <c r="L1962" s="4"/>
      <c r="M1962" s="4"/>
      <c r="N1962" s="4"/>
      <c r="O1962" s="4"/>
      <c r="P1962" s="4"/>
      <c r="Q1962" s="4"/>
      <c r="R1962" s="4"/>
      <c r="S1962" s="4"/>
      <c r="T1962" s="4"/>
      <c r="U1962" s="4"/>
      <c r="V1962" s="4"/>
    </row>
    <row r="1963" spans="7:22">
      <c r="G1963" s="4"/>
      <c r="H1963" s="4"/>
      <c r="J1963" s="4"/>
      <c r="K1963" s="4"/>
      <c r="L1963" s="4"/>
      <c r="M1963" s="4"/>
      <c r="N1963" s="4"/>
      <c r="O1963" s="4"/>
      <c r="P1963" s="4"/>
      <c r="Q1963" s="4"/>
      <c r="R1963" s="4"/>
      <c r="S1963" s="4"/>
      <c r="T1963" s="4"/>
      <c r="U1963" s="4"/>
      <c r="V1963" s="4"/>
    </row>
    <row r="1964" spans="7:22">
      <c r="G1964" s="4"/>
      <c r="H1964" s="4"/>
      <c r="J1964" s="4"/>
      <c r="K1964" s="4"/>
      <c r="L1964" s="4"/>
      <c r="M1964" s="4"/>
      <c r="N1964" s="4"/>
      <c r="O1964" s="4"/>
      <c r="P1964" s="4"/>
      <c r="Q1964" s="4"/>
      <c r="R1964" s="4"/>
      <c r="S1964" s="4"/>
      <c r="T1964" s="4"/>
      <c r="U1964" s="4"/>
      <c r="V1964" s="4"/>
    </row>
    <row r="1965" spans="7:22">
      <c r="G1965" s="4"/>
      <c r="H1965" s="4"/>
      <c r="J1965" s="4"/>
      <c r="K1965" s="4"/>
      <c r="L1965" s="4"/>
      <c r="M1965" s="4"/>
      <c r="N1965" s="4"/>
      <c r="O1965" s="4"/>
      <c r="P1965" s="4"/>
      <c r="Q1965" s="4"/>
      <c r="R1965" s="4"/>
      <c r="S1965" s="4"/>
      <c r="T1965" s="4"/>
      <c r="U1965" s="4"/>
      <c r="V1965" s="4"/>
    </row>
    <row r="1966" spans="7:22">
      <c r="G1966" s="4"/>
      <c r="H1966" s="4"/>
      <c r="J1966" s="4"/>
      <c r="K1966" s="4"/>
      <c r="L1966" s="4"/>
      <c r="M1966" s="4"/>
      <c r="N1966" s="4"/>
      <c r="O1966" s="4"/>
      <c r="P1966" s="4"/>
      <c r="Q1966" s="4"/>
      <c r="R1966" s="4"/>
      <c r="S1966" s="4"/>
      <c r="T1966" s="4"/>
      <c r="U1966" s="4"/>
      <c r="V1966" s="4"/>
    </row>
    <row r="1967" spans="7:22">
      <c r="G1967" s="4"/>
      <c r="H1967" s="4"/>
      <c r="J1967" s="4"/>
      <c r="K1967" s="4"/>
      <c r="L1967" s="4"/>
      <c r="M1967" s="4"/>
      <c r="N1967" s="4"/>
      <c r="O1967" s="4"/>
      <c r="P1967" s="4"/>
      <c r="Q1967" s="4"/>
      <c r="R1967" s="4"/>
      <c r="S1967" s="4"/>
      <c r="T1967" s="4"/>
      <c r="U1967" s="4"/>
      <c r="V1967" s="4"/>
    </row>
    <row r="1968" spans="7:22">
      <c r="G1968" s="4"/>
      <c r="H1968" s="4"/>
      <c r="J1968" s="4"/>
      <c r="K1968" s="4"/>
      <c r="L1968" s="4"/>
      <c r="M1968" s="4"/>
      <c r="N1968" s="4"/>
      <c r="O1968" s="4"/>
      <c r="P1968" s="4"/>
      <c r="Q1968" s="4"/>
      <c r="R1968" s="4"/>
      <c r="S1968" s="4"/>
      <c r="T1968" s="4"/>
      <c r="U1968" s="4"/>
      <c r="V1968" s="4"/>
    </row>
    <row r="1969" spans="7:22">
      <c r="G1969" s="4"/>
      <c r="H1969" s="4"/>
      <c r="J1969" s="4"/>
      <c r="K1969" s="4"/>
      <c r="L1969" s="4"/>
      <c r="M1969" s="4"/>
      <c r="N1969" s="4"/>
      <c r="O1969" s="4"/>
      <c r="P1969" s="4"/>
      <c r="Q1969" s="4"/>
      <c r="R1969" s="4"/>
      <c r="S1969" s="4"/>
      <c r="T1969" s="4"/>
      <c r="U1969" s="4"/>
      <c r="V1969" s="4"/>
    </row>
    <row r="1970" spans="7:22">
      <c r="G1970" s="4"/>
      <c r="H1970" s="4"/>
      <c r="J1970" s="4"/>
      <c r="K1970" s="4"/>
      <c r="L1970" s="4"/>
      <c r="M1970" s="4"/>
      <c r="N1970" s="4"/>
      <c r="O1970" s="4"/>
      <c r="P1970" s="4"/>
      <c r="Q1970" s="4"/>
      <c r="R1970" s="4"/>
      <c r="S1970" s="4"/>
      <c r="T1970" s="4"/>
      <c r="U1970" s="4"/>
      <c r="V1970" s="4"/>
    </row>
    <row r="1971" spans="7:22">
      <c r="G1971" s="4"/>
      <c r="H1971" s="4"/>
      <c r="J1971" s="4"/>
      <c r="K1971" s="4"/>
      <c r="L1971" s="4"/>
      <c r="M1971" s="4"/>
      <c r="N1971" s="4"/>
      <c r="O1971" s="4"/>
      <c r="P1971" s="4"/>
      <c r="Q1971" s="4"/>
      <c r="R1971" s="4"/>
      <c r="S1971" s="4"/>
      <c r="T1971" s="4"/>
      <c r="U1971" s="4"/>
      <c r="V1971" s="4"/>
    </row>
    <row r="1972" spans="7:22">
      <c r="G1972" s="4"/>
      <c r="H1972" s="4"/>
      <c r="J1972" s="4"/>
      <c r="K1972" s="4"/>
      <c r="L1972" s="4"/>
      <c r="M1972" s="4"/>
      <c r="N1972" s="4"/>
      <c r="O1972" s="4"/>
      <c r="P1972" s="4"/>
      <c r="Q1972" s="4"/>
      <c r="R1972" s="4"/>
      <c r="S1972" s="4"/>
      <c r="T1972" s="4"/>
      <c r="U1972" s="4"/>
      <c r="V1972" s="4"/>
    </row>
    <row r="1973" spans="7:22">
      <c r="G1973" s="4"/>
      <c r="H1973" s="4"/>
      <c r="J1973" s="4"/>
      <c r="K1973" s="4"/>
      <c r="L1973" s="4"/>
      <c r="M1973" s="4"/>
      <c r="N1973" s="4"/>
      <c r="O1973" s="4"/>
      <c r="P1973" s="4"/>
      <c r="Q1973" s="4"/>
      <c r="R1973" s="4"/>
      <c r="S1973" s="4"/>
      <c r="T1973" s="4"/>
      <c r="U1973" s="4"/>
      <c r="V1973" s="4"/>
    </row>
    <row r="1974" spans="7:22">
      <c r="G1974" s="4"/>
      <c r="H1974" s="4"/>
      <c r="J1974" s="4"/>
      <c r="K1974" s="4"/>
      <c r="L1974" s="4"/>
      <c r="M1974" s="4"/>
      <c r="N1974" s="4"/>
      <c r="O1974" s="4"/>
      <c r="P1974" s="4"/>
      <c r="Q1974" s="4"/>
      <c r="R1974" s="4"/>
      <c r="S1974" s="4"/>
      <c r="T1974" s="4"/>
      <c r="U1974" s="4"/>
      <c r="V1974" s="4"/>
    </row>
    <row r="1975" spans="7:22">
      <c r="G1975" s="4"/>
      <c r="H1975" s="4"/>
      <c r="J1975" s="4"/>
      <c r="K1975" s="4"/>
      <c r="L1975" s="4"/>
      <c r="M1975" s="4"/>
      <c r="N1975" s="4"/>
      <c r="O1975" s="4"/>
      <c r="P1975" s="4"/>
      <c r="Q1975" s="4"/>
      <c r="R1975" s="4"/>
      <c r="S1975" s="4"/>
      <c r="T1975" s="4"/>
      <c r="U1975" s="4"/>
      <c r="V1975" s="4"/>
    </row>
    <row r="1976" spans="7:22">
      <c r="G1976" s="4"/>
      <c r="H1976" s="4"/>
      <c r="J1976" s="4"/>
      <c r="K1976" s="4"/>
      <c r="L1976" s="4"/>
      <c r="M1976" s="4"/>
      <c r="N1976" s="4"/>
      <c r="O1976" s="4"/>
      <c r="P1976" s="4"/>
      <c r="Q1976" s="4"/>
      <c r="R1976" s="4"/>
      <c r="S1976" s="4"/>
      <c r="T1976" s="4"/>
      <c r="U1976" s="4"/>
      <c r="V1976" s="4"/>
    </row>
    <row r="1977" spans="7:22">
      <c r="G1977" s="4"/>
      <c r="H1977" s="4"/>
      <c r="J1977" s="4"/>
      <c r="K1977" s="4"/>
      <c r="L1977" s="4"/>
      <c r="M1977" s="4"/>
      <c r="N1977" s="4"/>
      <c r="O1977" s="4"/>
      <c r="P1977" s="4"/>
      <c r="Q1977" s="4"/>
      <c r="R1977" s="4"/>
      <c r="S1977" s="4"/>
      <c r="T1977" s="4"/>
      <c r="U1977" s="4"/>
      <c r="V1977" s="4"/>
    </row>
    <row r="1978" spans="7:22">
      <c r="G1978" s="4"/>
      <c r="H1978" s="4"/>
      <c r="J1978" s="4"/>
      <c r="K1978" s="4"/>
      <c r="L1978" s="4"/>
      <c r="M1978" s="4"/>
      <c r="N1978" s="4"/>
      <c r="O1978" s="4"/>
      <c r="P1978" s="4"/>
      <c r="Q1978" s="4"/>
      <c r="R1978" s="4"/>
      <c r="S1978" s="4"/>
      <c r="T1978" s="4"/>
      <c r="U1978" s="4"/>
      <c r="V1978" s="4"/>
    </row>
    <row r="1979" spans="7:22">
      <c r="G1979" s="4"/>
      <c r="H1979" s="4"/>
      <c r="J1979" s="4"/>
      <c r="K1979" s="4"/>
      <c r="L1979" s="4"/>
      <c r="M1979" s="4"/>
      <c r="N1979" s="4"/>
      <c r="O1979" s="4"/>
      <c r="P1979" s="4"/>
      <c r="Q1979" s="4"/>
      <c r="R1979" s="4"/>
      <c r="S1979" s="4"/>
      <c r="T1979" s="4"/>
      <c r="U1979" s="4"/>
      <c r="V1979" s="4"/>
    </row>
    <row r="1980" spans="7:22">
      <c r="G1980" s="4"/>
      <c r="H1980" s="4"/>
      <c r="J1980" s="4"/>
      <c r="K1980" s="4"/>
      <c r="L1980" s="4"/>
      <c r="M1980" s="4"/>
      <c r="N1980" s="4"/>
      <c r="O1980" s="4"/>
      <c r="P1980" s="4"/>
      <c r="Q1980" s="4"/>
      <c r="R1980" s="4"/>
      <c r="S1980" s="4"/>
      <c r="T1980" s="4"/>
      <c r="U1980" s="4"/>
      <c r="V1980" s="4"/>
    </row>
    <row r="1981" spans="7:22">
      <c r="G1981" s="4"/>
      <c r="H1981" s="4"/>
      <c r="J1981" s="4"/>
      <c r="K1981" s="4"/>
      <c r="L1981" s="4"/>
      <c r="M1981" s="4"/>
      <c r="N1981" s="4"/>
      <c r="O1981" s="4"/>
      <c r="P1981" s="4"/>
      <c r="Q1981" s="4"/>
      <c r="R1981" s="4"/>
      <c r="S1981" s="4"/>
      <c r="T1981" s="4"/>
      <c r="U1981" s="4"/>
      <c r="V1981" s="4"/>
    </row>
    <row r="1982" spans="7:22">
      <c r="G1982" s="4"/>
      <c r="H1982" s="4"/>
      <c r="J1982" s="4"/>
      <c r="K1982" s="4"/>
      <c r="L1982" s="4"/>
      <c r="M1982" s="4"/>
      <c r="N1982" s="4"/>
      <c r="O1982" s="4"/>
      <c r="P1982" s="4"/>
      <c r="Q1982" s="4"/>
      <c r="R1982" s="4"/>
      <c r="S1982" s="4"/>
      <c r="T1982" s="4"/>
      <c r="U1982" s="4"/>
      <c r="V1982" s="4"/>
    </row>
    <row r="1983" spans="7:22">
      <c r="G1983" s="4"/>
      <c r="H1983" s="4"/>
      <c r="J1983" s="4"/>
      <c r="K1983" s="4"/>
      <c r="L1983" s="4"/>
      <c r="M1983" s="4"/>
      <c r="N1983" s="4"/>
      <c r="O1983" s="4"/>
      <c r="P1983" s="4"/>
      <c r="Q1983" s="4"/>
      <c r="R1983" s="4"/>
      <c r="S1983" s="4"/>
      <c r="T1983" s="4"/>
      <c r="U1983" s="4"/>
      <c r="V1983" s="4"/>
    </row>
    <row r="1984" spans="7:22">
      <c r="G1984" s="4"/>
      <c r="H1984" s="4"/>
      <c r="J1984" s="4"/>
      <c r="K1984" s="4"/>
      <c r="L1984" s="4"/>
      <c r="M1984" s="4"/>
      <c r="N1984" s="4"/>
      <c r="O1984" s="4"/>
      <c r="P1984" s="4"/>
      <c r="Q1984" s="4"/>
      <c r="R1984" s="4"/>
      <c r="S1984" s="4"/>
      <c r="T1984" s="4"/>
      <c r="U1984" s="4"/>
      <c r="V1984" s="4"/>
    </row>
    <row r="1985" spans="7:22">
      <c r="G1985" s="4"/>
      <c r="H1985" s="4"/>
      <c r="J1985" s="4"/>
      <c r="K1985" s="4"/>
      <c r="L1985" s="4"/>
      <c r="M1985" s="4"/>
      <c r="N1985" s="4"/>
      <c r="O1985" s="4"/>
      <c r="P1985" s="4"/>
      <c r="Q1985" s="4"/>
      <c r="R1985" s="4"/>
      <c r="S1985" s="4"/>
      <c r="T1985" s="4"/>
      <c r="U1985" s="4"/>
      <c r="V1985" s="4"/>
    </row>
    <row r="1986" spans="7:22">
      <c r="G1986" s="4"/>
      <c r="H1986" s="4"/>
      <c r="J1986" s="4"/>
      <c r="K1986" s="4"/>
      <c r="L1986" s="4"/>
      <c r="M1986" s="4"/>
      <c r="N1986" s="4"/>
      <c r="O1986" s="4"/>
      <c r="P1986" s="4"/>
      <c r="Q1986" s="4"/>
      <c r="R1986" s="4"/>
      <c r="S1986" s="4"/>
      <c r="T1986" s="4"/>
      <c r="U1986" s="4"/>
      <c r="V1986" s="4"/>
    </row>
    <row r="1987" spans="7:22">
      <c r="G1987" s="4"/>
      <c r="H1987" s="4"/>
      <c r="J1987" s="4"/>
      <c r="K1987" s="4"/>
      <c r="L1987" s="4"/>
      <c r="M1987" s="4"/>
      <c r="N1987" s="4"/>
      <c r="O1987" s="4"/>
      <c r="P1987" s="4"/>
      <c r="Q1987" s="4"/>
      <c r="R1987" s="4"/>
      <c r="S1987" s="4"/>
      <c r="T1987" s="4"/>
      <c r="U1987" s="4"/>
      <c r="V1987" s="4"/>
    </row>
    <row r="1988" spans="7:22">
      <c r="G1988" s="4"/>
      <c r="H1988" s="4"/>
      <c r="J1988" s="4"/>
      <c r="K1988" s="4"/>
      <c r="L1988" s="4"/>
      <c r="M1988" s="4"/>
      <c r="N1988" s="4"/>
      <c r="O1988" s="4"/>
      <c r="P1988" s="4"/>
      <c r="Q1988" s="4"/>
      <c r="R1988" s="4"/>
      <c r="S1988" s="4"/>
      <c r="T1988" s="4"/>
      <c r="U1988" s="4"/>
      <c r="V1988" s="4"/>
    </row>
    <row r="1989" spans="7:22">
      <c r="G1989" s="4"/>
      <c r="H1989" s="4"/>
      <c r="J1989" s="4"/>
      <c r="K1989" s="4"/>
      <c r="L1989" s="4"/>
      <c r="M1989" s="4"/>
      <c r="N1989" s="4"/>
      <c r="O1989" s="4"/>
      <c r="P1989" s="4"/>
      <c r="Q1989" s="4"/>
      <c r="R1989" s="4"/>
      <c r="S1989" s="4"/>
      <c r="T1989" s="4"/>
      <c r="U1989" s="4"/>
      <c r="V1989" s="4"/>
    </row>
    <row r="1990" spans="7:22">
      <c r="G1990" s="4"/>
      <c r="H1990" s="4"/>
      <c r="J1990" s="4"/>
      <c r="K1990" s="4"/>
      <c r="L1990" s="4"/>
      <c r="M1990" s="4"/>
      <c r="N1990" s="4"/>
      <c r="O1990" s="4"/>
      <c r="P1990" s="4"/>
      <c r="Q1990" s="4"/>
      <c r="R1990" s="4"/>
      <c r="S1990" s="4"/>
      <c r="T1990" s="4"/>
      <c r="U1990" s="4"/>
      <c r="V1990" s="4"/>
    </row>
    <row r="1991" spans="7:22">
      <c r="G1991" s="4"/>
      <c r="H1991" s="4"/>
      <c r="J1991" s="4"/>
      <c r="K1991" s="4"/>
      <c r="L1991" s="4"/>
      <c r="M1991" s="4"/>
      <c r="N1991" s="4"/>
      <c r="O1991" s="4"/>
      <c r="P1991" s="4"/>
      <c r="Q1991" s="4"/>
      <c r="R1991" s="4"/>
      <c r="S1991" s="4"/>
      <c r="T1991" s="4"/>
      <c r="U1991" s="4"/>
      <c r="V1991" s="4"/>
    </row>
    <row r="1992" spans="7:22">
      <c r="G1992" s="4"/>
      <c r="H1992" s="4"/>
      <c r="J1992" s="4"/>
      <c r="K1992" s="4"/>
      <c r="L1992" s="4"/>
      <c r="M1992" s="4"/>
      <c r="N1992" s="4"/>
      <c r="O1992" s="4"/>
      <c r="P1992" s="4"/>
      <c r="Q1992" s="4"/>
      <c r="R1992" s="4"/>
      <c r="S1992" s="4"/>
      <c r="T1992" s="4"/>
      <c r="U1992" s="4"/>
      <c r="V1992" s="4"/>
    </row>
    <row r="1993" spans="7:22">
      <c r="G1993" s="4"/>
      <c r="H1993" s="4"/>
      <c r="J1993" s="4"/>
      <c r="K1993" s="4"/>
      <c r="L1993" s="4"/>
      <c r="M1993" s="4"/>
      <c r="N1993" s="4"/>
      <c r="O1993" s="4"/>
      <c r="P1993" s="4"/>
      <c r="Q1993" s="4"/>
      <c r="R1993" s="4"/>
      <c r="S1993" s="4"/>
      <c r="T1993" s="4"/>
      <c r="U1993" s="4"/>
      <c r="V1993" s="4"/>
    </row>
    <row r="1994" spans="7:22">
      <c r="G1994" s="4"/>
      <c r="H1994" s="4"/>
      <c r="J1994" s="4"/>
      <c r="K1994" s="4"/>
      <c r="L1994" s="4"/>
      <c r="M1994" s="4"/>
      <c r="N1994" s="4"/>
      <c r="O1994" s="4"/>
      <c r="P1994" s="4"/>
      <c r="Q1994" s="4"/>
      <c r="R1994" s="4"/>
      <c r="S1994" s="4"/>
      <c r="T1994" s="4"/>
      <c r="U1994" s="4"/>
      <c r="V1994" s="4"/>
    </row>
    <row r="1995" spans="7:22">
      <c r="G1995" s="4"/>
      <c r="H1995" s="4"/>
      <c r="J1995" s="4"/>
      <c r="K1995" s="4"/>
      <c r="L1995" s="4"/>
      <c r="M1995" s="4"/>
      <c r="N1995" s="4"/>
      <c r="O1995" s="4"/>
      <c r="P1995" s="4"/>
      <c r="Q1995" s="4"/>
      <c r="R1995" s="4"/>
      <c r="S1995" s="4"/>
      <c r="T1995" s="4"/>
      <c r="U1995" s="4"/>
      <c r="V1995" s="4"/>
    </row>
    <row r="1996" spans="7:22">
      <c r="G1996" s="4"/>
      <c r="H1996" s="4"/>
      <c r="J1996" s="4"/>
      <c r="K1996" s="4"/>
      <c r="L1996" s="4"/>
      <c r="M1996" s="4"/>
      <c r="N1996" s="4"/>
      <c r="O1996" s="4"/>
      <c r="P1996" s="4"/>
      <c r="Q1996" s="4"/>
      <c r="R1996" s="4"/>
      <c r="S1996" s="4"/>
      <c r="T1996" s="4"/>
      <c r="U1996" s="4"/>
      <c r="V1996" s="4"/>
    </row>
    <row r="1997" spans="7:22">
      <c r="G1997" s="4"/>
      <c r="H1997" s="4"/>
      <c r="J1997" s="4"/>
      <c r="K1997" s="4"/>
      <c r="L1997" s="4"/>
      <c r="M1997" s="4"/>
      <c r="N1997" s="4"/>
      <c r="O1997" s="4"/>
      <c r="P1997" s="4"/>
      <c r="Q1997" s="4"/>
      <c r="R1997" s="4"/>
      <c r="S1997" s="4"/>
      <c r="T1997" s="4"/>
      <c r="U1997" s="4"/>
      <c r="V1997" s="4"/>
    </row>
    <row r="1998" spans="7:22">
      <c r="G1998" s="4"/>
      <c r="H1998" s="4"/>
      <c r="J1998" s="4"/>
      <c r="K1998" s="4"/>
      <c r="L1998" s="4"/>
      <c r="M1998" s="4"/>
      <c r="N1998" s="4"/>
      <c r="O1998" s="4"/>
      <c r="P1998" s="4"/>
      <c r="Q1998" s="4"/>
      <c r="R1998" s="4"/>
      <c r="S1998" s="4"/>
      <c r="T1998" s="4"/>
      <c r="U1998" s="4"/>
      <c r="V1998" s="4"/>
    </row>
    <row r="1999" spans="7:22">
      <c r="G1999" s="4"/>
      <c r="H1999" s="4"/>
      <c r="J1999" s="4"/>
      <c r="K1999" s="4"/>
      <c r="L1999" s="4"/>
      <c r="M1999" s="4"/>
      <c r="N1999" s="4"/>
      <c r="O1999" s="4"/>
      <c r="P1999" s="4"/>
      <c r="Q1999" s="4"/>
      <c r="R1999" s="4"/>
      <c r="S1999" s="4"/>
      <c r="T1999" s="4"/>
      <c r="U1999" s="4"/>
      <c r="V1999" s="4"/>
    </row>
    <row r="2000" spans="7:22">
      <c r="G2000" s="4"/>
      <c r="H2000" s="4"/>
      <c r="J2000" s="4"/>
      <c r="K2000" s="4"/>
      <c r="L2000" s="4"/>
      <c r="M2000" s="4"/>
      <c r="N2000" s="4"/>
      <c r="O2000" s="4"/>
      <c r="P2000" s="4"/>
      <c r="Q2000" s="4"/>
      <c r="R2000" s="4"/>
      <c r="S2000" s="4"/>
      <c r="T2000" s="4"/>
      <c r="U2000" s="4"/>
      <c r="V2000" s="4"/>
    </row>
    <row r="2001" spans="7:22">
      <c r="G2001" s="4"/>
      <c r="H2001" s="4"/>
      <c r="J2001" s="4"/>
      <c r="K2001" s="4"/>
      <c r="L2001" s="4"/>
      <c r="M2001" s="4"/>
      <c r="N2001" s="4"/>
      <c r="O2001" s="4"/>
      <c r="P2001" s="4"/>
      <c r="Q2001" s="4"/>
      <c r="R2001" s="4"/>
      <c r="S2001" s="4"/>
      <c r="T2001" s="4"/>
      <c r="U2001" s="4"/>
      <c r="V2001" s="4"/>
    </row>
    <row r="2002" spans="7:22">
      <c r="G2002" s="4"/>
      <c r="H2002" s="4"/>
      <c r="J2002" s="4"/>
      <c r="K2002" s="4"/>
      <c r="L2002" s="4"/>
      <c r="M2002" s="4"/>
      <c r="N2002" s="4"/>
      <c r="O2002" s="4"/>
      <c r="P2002" s="4"/>
      <c r="Q2002" s="4"/>
      <c r="R2002" s="4"/>
      <c r="S2002" s="4"/>
      <c r="T2002" s="4"/>
      <c r="U2002" s="4"/>
      <c r="V2002" s="4"/>
    </row>
    <row r="2003" spans="7:22">
      <c r="G2003" s="4"/>
      <c r="H2003" s="4"/>
      <c r="J2003" s="4"/>
      <c r="K2003" s="4"/>
      <c r="L2003" s="4"/>
      <c r="M2003" s="4"/>
      <c r="N2003" s="4"/>
      <c r="O2003" s="4"/>
      <c r="P2003" s="4"/>
      <c r="Q2003" s="4"/>
      <c r="R2003" s="4"/>
      <c r="S2003" s="4"/>
      <c r="T2003" s="4"/>
      <c r="U2003" s="4"/>
      <c r="V2003" s="4"/>
    </row>
    <row r="2004" spans="7:22">
      <c r="G2004" s="4"/>
      <c r="H2004" s="4"/>
      <c r="J2004" s="4"/>
      <c r="K2004" s="4"/>
      <c r="L2004" s="4"/>
      <c r="M2004" s="4"/>
      <c r="N2004" s="4"/>
      <c r="O2004" s="4"/>
      <c r="P2004" s="4"/>
      <c r="Q2004" s="4"/>
      <c r="R2004" s="4"/>
      <c r="S2004" s="4"/>
      <c r="T2004" s="4"/>
      <c r="U2004" s="4"/>
      <c r="V2004" s="4"/>
    </row>
    <row r="2005" spans="7:22">
      <c r="G2005" s="4"/>
      <c r="H2005" s="4"/>
      <c r="J2005" s="4"/>
      <c r="K2005" s="4"/>
      <c r="L2005" s="4"/>
      <c r="M2005" s="4"/>
      <c r="N2005" s="4"/>
      <c r="O2005" s="4"/>
      <c r="P2005" s="4"/>
      <c r="Q2005" s="4"/>
      <c r="R2005" s="4"/>
      <c r="S2005" s="4"/>
      <c r="T2005" s="4"/>
      <c r="U2005" s="4"/>
      <c r="V2005" s="4"/>
    </row>
    <row r="2006" spans="7:22">
      <c r="G2006" s="4"/>
      <c r="H2006" s="4"/>
      <c r="J2006" s="4"/>
      <c r="K2006" s="4"/>
      <c r="L2006" s="4"/>
      <c r="M2006" s="4"/>
      <c r="N2006" s="4"/>
      <c r="O2006" s="4"/>
      <c r="P2006" s="4"/>
      <c r="Q2006" s="4"/>
      <c r="R2006" s="4"/>
      <c r="S2006" s="4"/>
      <c r="T2006" s="4"/>
      <c r="U2006" s="4"/>
      <c r="V2006" s="4"/>
    </row>
    <row r="2007" spans="7:22">
      <c r="G2007" s="4"/>
      <c r="H2007" s="4"/>
      <c r="J2007" s="4"/>
      <c r="K2007" s="4"/>
      <c r="L2007" s="4"/>
      <c r="M2007" s="4"/>
      <c r="N2007" s="4"/>
      <c r="O2007" s="4"/>
      <c r="P2007" s="4"/>
      <c r="Q2007" s="4"/>
      <c r="R2007" s="4"/>
      <c r="S2007" s="4"/>
      <c r="T2007" s="4"/>
      <c r="U2007" s="4"/>
      <c r="V2007" s="4"/>
    </row>
    <row r="2008" spans="7:22">
      <c r="G2008" s="4"/>
      <c r="H2008" s="4"/>
      <c r="J2008" s="4"/>
      <c r="K2008" s="4"/>
      <c r="L2008" s="4"/>
      <c r="M2008" s="4"/>
      <c r="N2008" s="4"/>
      <c r="O2008" s="4"/>
      <c r="P2008" s="4"/>
      <c r="Q2008" s="4"/>
      <c r="R2008" s="4"/>
      <c r="S2008" s="4"/>
      <c r="T2008" s="4"/>
      <c r="U2008" s="4"/>
      <c r="V2008" s="4"/>
    </row>
    <row r="2009" spans="7:22">
      <c r="G2009" s="4"/>
      <c r="H2009" s="4"/>
      <c r="J2009" s="4"/>
      <c r="K2009" s="4"/>
      <c r="L2009" s="4"/>
      <c r="M2009" s="4"/>
      <c r="N2009" s="4"/>
      <c r="O2009" s="4"/>
      <c r="P2009" s="4"/>
      <c r="Q2009" s="4"/>
      <c r="R2009" s="4"/>
      <c r="S2009" s="4"/>
      <c r="T2009" s="4"/>
      <c r="U2009" s="4"/>
      <c r="V2009" s="4"/>
    </row>
    <row r="2010" spans="7:22">
      <c r="G2010" s="4"/>
      <c r="H2010" s="4"/>
      <c r="J2010" s="4"/>
      <c r="K2010" s="4"/>
      <c r="L2010" s="4"/>
      <c r="M2010" s="4"/>
      <c r="N2010" s="4"/>
      <c r="O2010" s="4"/>
      <c r="P2010" s="4"/>
      <c r="Q2010" s="4"/>
      <c r="R2010" s="4"/>
      <c r="S2010" s="4"/>
      <c r="T2010" s="4"/>
      <c r="U2010" s="4"/>
      <c r="V2010" s="4"/>
    </row>
    <row r="2011" spans="7:22">
      <c r="G2011" s="4"/>
      <c r="H2011" s="4"/>
      <c r="J2011" s="4"/>
      <c r="K2011" s="4"/>
      <c r="L2011" s="4"/>
      <c r="M2011" s="4"/>
      <c r="N2011" s="4"/>
      <c r="O2011" s="4"/>
      <c r="P2011" s="4"/>
      <c r="Q2011" s="4"/>
      <c r="R2011" s="4"/>
      <c r="S2011" s="4"/>
      <c r="T2011" s="4"/>
      <c r="U2011" s="4"/>
      <c r="V2011" s="4"/>
    </row>
    <row r="2012" spans="7:22">
      <c r="G2012" s="4"/>
      <c r="H2012" s="4"/>
      <c r="J2012" s="4"/>
      <c r="K2012" s="4"/>
      <c r="L2012" s="4"/>
      <c r="M2012" s="4"/>
      <c r="N2012" s="4"/>
      <c r="O2012" s="4"/>
      <c r="P2012" s="4"/>
      <c r="Q2012" s="4"/>
      <c r="R2012" s="4"/>
      <c r="S2012" s="4"/>
      <c r="T2012" s="4"/>
      <c r="U2012" s="4"/>
      <c r="V2012" s="4"/>
    </row>
    <row r="2013" spans="7:22">
      <c r="G2013" s="4"/>
      <c r="H2013" s="4"/>
      <c r="J2013" s="4"/>
      <c r="K2013" s="4"/>
      <c r="L2013" s="4"/>
      <c r="M2013" s="4"/>
      <c r="N2013" s="4"/>
      <c r="O2013" s="4"/>
      <c r="P2013" s="4"/>
      <c r="Q2013" s="4"/>
      <c r="R2013" s="4"/>
      <c r="S2013" s="4"/>
      <c r="T2013" s="4"/>
      <c r="U2013" s="4"/>
      <c r="V2013" s="4"/>
    </row>
    <row r="2014" spans="7:22">
      <c r="G2014" s="4"/>
      <c r="H2014" s="4"/>
      <c r="J2014" s="4"/>
      <c r="K2014" s="4"/>
      <c r="L2014" s="4"/>
      <c r="M2014" s="4"/>
      <c r="N2014" s="4"/>
      <c r="O2014" s="4"/>
      <c r="P2014" s="4"/>
      <c r="Q2014" s="4"/>
      <c r="R2014" s="4"/>
      <c r="S2014" s="4"/>
      <c r="T2014" s="4"/>
      <c r="U2014" s="4"/>
      <c r="V2014" s="4"/>
    </row>
    <row r="2015" spans="7:22">
      <c r="G2015" s="4"/>
      <c r="H2015" s="4"/>
      <c r="J2015" s="4"/>
      <c r="K2015" s="4"/>
      <c r="L2015" s="4"/>
      <c r="M2015" s="4"/>
      <c r="N2015" s="4"/>
      <c r="O2015" s="4"/>
      <c r="P2015" s="4"/>
      <c r="Q2015" s="4"/>
      <c r="R2015" s="4"/>
      <c r="S2015" s="4"/>
      <c r="T2015" s="4"/>
      <c r="U2015" s="4"/>
      <c r="V2015" s="4"/>
    </row>
    <row r="2016" spans="7:22">
      <c r="G2016" s="4"/>
      <c r="H2016" s="4"/>
      <c r="J2016" s="4"/>
      <c r="K2016" s="4"/>
      <c r="L2016" s="4"/>
      <c r="M2016" s="4"/>
      <c r="N2016" s="4"/>
      <c r="O2016" s="4"/>
      <c r="P2016" s="4"/>
      <c r="Q2016" s="4"/>
      <c r="R2016" s="4"/>
      <c r="S2016" s="4"/>
      <c r="T2016" s="4"/>
      <c r="U2016" s="4"/>
      <c r="V2016" s="4"/>
    </row>
    <row r="2017" spans="7:22">
      <c r="G2017" s="4"/>
      <c r="H2017" s="4"/>
      <c r="J2017" s="4"/>
      <c r="K2017" s="4"/>
      <c r="L2017" s="4"/>
      <c r="M2017" s="4"/>
      <c r="N2017" s="4"/>
      <c r="O2017" s="4"/>
      <c r="P2017" s="4"/>
      <c r="Q2017" s="4"/>
      <c r="R2017" s="4"/>
      <c r="S2017" s="4"/>
      <c r="T2017" s="4"/>
      <c r="U2017" s="4"/>
      <c r="V2017" s="4"/>
    </row>
    <row r="2018" spans="7:22">
      <c r="G2018" s="4"/>
      <c r="H2018" s="4"/>
      <c r="J2018" s="4"/>
      <c r="K2018" s="4"/>
      <c r="L2018" s="4"/>
      <c r="M2018" s="4"/>
      <c r="N2018" s="4"/>
      <c r="O2018" s="4"/>
      <c r="P2018" s="4"/>
      <c r="Q2018" s="4"/>
      <c r="R2018" s="4"/>
      <c r="S2018" s="4"/>
      <c r="T2018" s="4"/>
      <c r="U2018" s="4"/>
      <c r="V2018" s="4"/>
    </row>
    <row r="2019" spans="7:22">
      <c r="G2019" s="4"/>
      <c r="H2019" s="4"/>
      <c r="J2019" s="4"/>
      <c r="K2019" s="4"/>
      <c r="L2019" s="4"/>
      <c r="M2019" s="4"/>
      <c r="N2019" s="4"/>
      <c r="O2019" s="4"/>
      <c r="P2019" s="4"/>
      <c r="Q2019" s="4"/>
      <c r="R2019" s="4"/>
      <c r="S2019" s="4"/>
      <c r="T2019" s="4"/>
      <c r="U2019" s="4"/>
      <c r="V2019" s="4"/>
    </row>
    <row r="2020" spans="7:22">
      <c r="G2020" s="4"/>
      <c r="H2020" s="4"/>
      <c r="J2020" s="4"/>
      <c r="K2020" s="4"/>
      <c r="L2020" s="4"/>
      <c r="M2020" s="4"/>
      <c r="N2020" s="4"/>
      <c r="O2020" s="4"/>
      <c r="P2020" s="4"/>
      <c r="Q2020" s="4"/>
      <c r="R2020" s="4"/>
      <c r="S2020" s="4"/>
      <c r="T2020" s="4"/>
      <c r="U2020" s="4"/>
      <c r="V2020" s="4"/>
    </row>
    <row r="2021" spans="7:22">
      <c r="G2021" s="4"/>
      <c r="H2021" s="4"/>
      <c r="J2021" s="4"/>
      <c r="K2021" s="4"/>
      <c r="L2021" s="4"/>
      <c r="M2021" s="4"/>
      <c r="N2021" s="4"/>
      <c r="O2021" s="4"/>
      <c r="P2021" s="4"/>
      <c r="Q2021" s="4"/>
      <c r="R2021" s="4"/>
      <c r="S2021" s="4"/>
      <c r="T2021" s="4"/>
      <c r="U2021" s="4"/>
      <c r="V2021" s="4"/>
    </row>
    <row r="2022" spans="7:22">
      <c r="G2022" s="4"/>
      <c r="H2022" s="4"/>
      <c r="J2022" s="4"/>
      <c r="K2022" s="4"/>
      <c r="L2022" s="4"/>
      <c r="M2022" s="4"/>
      <c r="N2022" s="4"/>
      <c r="O2022" s="4"/>
      <c r="P2022" s="4"/>
      <c r="Q2022" s="4"/>
      <c r="R2022" s="4"/>
      <c r="S2022" s="4"/>
      <c r="T2022" s="4"/>
      <c r="U2022" s="4"/>
      <c r="V2022" s="4"/>
    </row>
    <row r="2023" spans="7:22">
      <c r="G2023" s="4"/>
      <c r="H2023" s="4"/>
      <c r="J2023" s="4"/>
      <c r="K2023" s="4"/>
      <c r="L2023" s="4"/>
      <c r="M2023" s="4"/>
      <c r="N2023" s="4"/>
      <c r="O2023" s="4"/>
      <c r="P2023" s="4"/>
      <c r="Q2023" s="4"/>
      <c r="R2023" s="4"/>
      <c r="S2023" s="4"/>
      <c r="T2023" s="4"/>
      <c r="U2023" s="4"/>
      <c r="V2023" s="4"/>
    </row>
    <row r="2024" spans="7:22">
      <c r="G2024" s="4"/>
      <c r="H2024" s="4"/>
      <c r="J2024" s="4"/>
      <c r="K2024" s="4"/>
      <c r="L2024" s="4"/>
      <c r="M2024" s="4"/>
      <c r="N2024" s="4"/>
      <c r="O2024" s="4"/>
      <c r="P2024" s="4"/>
      <c r="Q2024" s="4"/>
      <c r="R2024" s="4"/>
      <c r="S2024" s="4"/>
      <c r="T2024" s="4"/>
      <c r="U2024" s="4"/>
      <c r="V2024" s="4"/>
    </row>
    <row r="2025" spans="7:22">
      <c r="G2025" s="4"/>
      <c r="H2025" s="4"/>
      <c r="J2025" s="4"/>
      <c r="K2025" s="4"/>
      <c r="L2025" s="4"/>
      <c r="M2025" s="4"/>
      <c r="N2025" s="4"/>
      <c r="O2025" s="4"/>
      <c r="P2025" s="4"/>
      <c r="Q2025" s="4"/>
      <c r="R2025" s="4"/>
      <c r="S2025" s="4"/>
      <c r="T2025" s="4"/>
      <c r="U2025" s="4"/>
      <c r="V2025" s="4"/>
    </row>
    <row r="2026" spans="7:22">
      <c r="G2026" s="4"/>
      <c r="H2026" s="4"/>
      <c r="J2026" s="4"/>
      <c r="K2026" s="4"/>
      <c r="L2026" s="4"/>
      <c r="M2026" s="4"/>
      <c r="N2026" s="4"/>
      <c r="O2026" s="4"/>
      <c r="P2026" s="4"/>
      <c r="Q2026" s="4"/>
      <c r="R2026" s="4"/>
      <c r="S2026" s="4"/>
      <c r="T2026" s="4"/>
      <c r="U2026" s="4"/>
      <c r="V2026" s="4"/>
    </row>
    <row r="2027" spans="7:22">
      <c r="G2027" s="4"/>
      <c r="H2027" s="4"/>
      <c r="J2027" s="4"/>
      <c r="K2027" s="4"/>
      <c r="L2027" s="4"/>
      <c r="M2027" s="4"/>
      <c r="N2027" s="4"/>
      <c r="O2027" s="4"/>
      <c r="P2027" s="4"/>
      <c r="Q2027" s="4"/>
      <c r="R2027" s="4"/>
      <c r="S2027" s="4"/>
      <c r="T2027" s="4"/>
      <c r="U2027" s="4"/>
      <c r="V2027" s="4"/>
    </row>
    <row r="2028" spans="7:22">
      <c r="G2028" s="4"/>
      <c r="H2028" s="4"/>
      <c r="J2028" s="4"/>
      <c r="K2028" s="4"/>
      <c r="L2028" s="4"/>
      <c r="M2028" s="4"/>
      <c r="N2028" s="4"/>
      <c r="O2028" s="4"/>
      <c r="P2028" s="4"/>
      <c r="Q2028" s="4"/>
      <c r="R2028" s="4"/>
      <c r="S2028" s="4"/>
      <c r="T2028" s="4"/>
      <c r="U2028" s="4"/>
      <c r="V2028" s="4"/>
    </row>
    <row r="2029" spans="7:22">
      <c r="G2029" s="4"/>
      <c r="H2029" s="4"/>
      <c r="J2029" s="4"/>
      <c r="K2029" s="4"/>
      <c r="L2029" s="4"/>
      <c r="M2029" s="4"/>
      <c r="N2029" s="4"/>
      <c r="O2029" s="4"/>
      <c r="P2029" s="4"/>
      <c r="Q2029" s="4"/>
      <c r="R2029" s="4"/>
      <c r="S2029" s="4"/>
      <c r="T2029" s="4"/>
      <c r="U2029" s="4"/>
      <c r="V2029" s="4"/>
    </row>
    <row r="2030" spans="7:22">
      <c r="G2030" s="4"/>
      <c r="H2030" s="4"/>
      <c r="J2030" s="4"/>
      <c r="K2030" s="4"/>
      <c r="L2030" s="4"/>
      <c r="M2030" s="4"/>
      <c r="N2030" s="4"/>
      <c r="O2030" s="4"/>
      <c r="P2030" s="4"/>
      <c r="Q2030" s="4"/>
      <c r="R2030" s="4"/>
      <c r="S2030" s="4"/>
      <c r="T2030" s="4"/>
      <c r="U2030" s="4"/>
      <c r="V2030" s="4"/>
    </row>
    <row r="2031" spans="7:22">
      <c r="G2031" s="4"/>
      <c r="H2031" s="4"/>
      <c r="J2031" s="4"/>
      <c r="K2031" s="4"/>
      <c r="L2031" s="4"/>
      <c r="M2031" s="4"/>
      <c r="N2031" s="4"/>
      <c r="O2031" s="4"/>
      <c r="P2031" s="4"/>
      <c r="Q2031" s="4"/>
      <c r="R2031" s="4"/>
      <c r="S2031" s="4"/>
      <c r="T2031" s="4"/>
      <c r="U2031" s="4"/>
      <c r="V2031" s="4"/>
    </row>
    <row r="2032" spans="7:22">
      <c r="G2032" s="4"/>
      <c r="H2032" s="4"/>
      <c r="J2032" s="4"/>
      <c r="K2032" s="4"/>
      <c r="L2032" s="4"/>
      <c r="M2032" s="4"/>
      <c r="N2032" s="4"/>
      <c r="O2032" s="4"/>
      <c r="P2032" s="4"/>
      <c r="Q2032" s="4"/>
      <c r="R2032" s="4"/>
      <c r="S2032" s="4"/>
      <c r="T2032" s="4"/>
      <c r="U2032" s="4"/>
      <c r="V2032" s="4"/>
    </row>
    <row r="2033" spans="7:22">
      <c r="G2033" s="4"/>
      <c r="H2033" s="4"/>
      <c r="J2033" s="4"/>
      <c r="K2033" s="4"/>
      <c r="L2033" s="4"/>
      <c r="M2033" s="4"/>
      <c r="N2033" s="4"/>
      <c r="O2033" s="4"/>
      <c r="P2033" s="4"/>
      <c r="Q2033" s="4"/>
      <c r="R2033" s="4"/>
      <c r="S2033" s="4"/>
      <c r="T2033" s="4"/>
      <c r="U2033" s="4"/>
      <c r="V2033" s="4"/>
    </row>
    <row r="2034" spans="7:22">
      <c r="G2034" s="4"/>
      <c r="H2034" s="4"/>
      <c r="J2034" s="4"/>
      <c r="K2034" s="4"/>
      <c r="L2034" s="4"/>
      <c r="M2034" s="4"/>
      <c r="N2034" s="4"/>
      <c r="O2034" s="4"/>
      <c r="P2034" s="4"/>
      <c r="Q2034" s="4"/>
      <c r="R2034" s="4"/>
      <c r="S2034" s="4"/>
      <c r="T2034" s="4"/>
      <c r="U2034" s="4"/>
      <c r="V2034" s="4"/>
    </row>
    <row r="2035" spans="7:22">
      <c r="G2035" s="4"/>
      <c r="H2035" s="4"/>
      <c r="J2035" s="4"/>
      <c r="K2035" s="4"/>
      <c r="L2035" s="4"/>
      <c r="M2035" s="4"/>
      <c r="N2035" s="4"/>
      <c r="O2035" s="4"/>
      <c r="P2035" s="4"/>
      <c r="Q2035" s="4"/>
      <c r="R2035" s="4"/>
      <c r="S2035" s="4"/>
      <c r="T2035" s="4"/>
      <c r="U2035" s="4"/>
      <c r="V2035" s="4"/>
    </row>
    <row r="2036" spans="7:22">
      <c r="G2036" s="4"/>
      <c r="H2036" s="4"/>
      <c r="J2036" s="4"/>
      <c r="K2036" s="4"/>
      <c r="L2036" s="4"/>
      <c r="M2036" s="4"/>
      <c r="N2036" s="4"/>
      <c r="O2036" s="4"/>
      <c r="P2036" s="4"/>
      <c r="Q2036" s="4"/>
      <c r="R2036" s="4"/>
      <c r="S2036" s="4"/>
      <c r="T2036" s="4"/>
      <c r="U2036" s="4"/>
      <c r="V2036" s="4"/>
    </row>
    <row r="2037" spans="7:22">
      <c r="G2037" s="4"/>
      <c r="H2037" s="4"/>
      <c r="J2037" s="4"/>
      <c r="K2037" s="4"/>
      <c r="L2037" s="4"/>
      <c r="M2037" s="4"/>
      <c r="N2037" s="4"/>
      <c r="O2037" s="4"/>
      <c r="P2037" s="4"/>
      <c r="Q2037" s="4"/>
      <c r="R2037" s="4"/>
      <c r="S2037" s="4"/>
      <c r="T2037" s="4"/>
      <c r="U2037" s="4"/>
      <c r="V2037" s="4"/>
    </row>
    <row r="2038" spans="7:22">
      <c r="G2038" s="4"/>
      <c r="H2038" s="4"/>
      <c r="J2038" s="4"/>
      <c r="K2038" s="4"/>
      <c r="L2038" s="4"/>
      <c r="M2038" s="4"/>
      <c r="N2038" s="4"/>
      <c r="O2038" s="4"/>
      <c r="P2038" s="4"/>
      <c r="Q2038" s="4"/>
      <c r="R2038" s="4"/>
      <c r="S2038" s="4"/>
      <c r="T2038" s="4"/>
      <c r="U2038" s="4"/>
      <c r="V2038" s="4"/>
    </row>
    <row r="2039" spans="7:22">
      <c r="G2039" s="4"/>
      <c r="H2039" s="4"/>
      <c r="J2039" s="4"/>
      <c r="K2039" s="4"/>
      <c r="L2039" s="4"/>
      <c r="M2039" s="4"/>
      <c r="N2039" s="4"/>
      <c r="O2039" s="4"/>
      <c r="P2039" s="4"/>
      <c r="Q2039" s="4"/>
      <c r="R2039" s="4"/>
      <c r="S2039" s="4"/>
      <c r="T2039" s="4"/>
      <c r="U2039" s="4"/>
      <c r="V2039" s="4"/>
    </row>
    <row r="2040" spans="7:22">
      <c r="G2040" s="4"/>
      <c r="H2040" s="4"/>
      <c r="J2040" s="4"/>
      <c r="K2040" s="4"/>
      <c r="L2040" s="4"/>
      <c r="M2040" s="4"/>
      <c r="N2040" s="4"/>
      <c r="O2040" s="4"/>
      <c r="P2040" s="4"/>
      <c r="Q2040" s="4"/>
      <c r="R2040" s="4"/>
      <c r="S2040" s="4"/>
      <c r="T2040" s="4"/>
      <c r="U2040" s="4"/>
      <c r="V2040" s="4"/>
    </row>
    <row r="2041" spans="7:22">
      <c r="G2041" s="4"/>
      <c r="H2041" s="4"/>
      <c r="J2041" s="4"/>
      <c r="K2041" s="4"/>
      <c r="L2041" s="4"/>
      <c r="M2041" s="4"/>
      <c r="N2041" s="4"/>
      <c r="O2041" s="4"/>
      <c r="P2041" s="4"/>
      <c r="Q2041" s="4"/>
      <c r="R2041" s="4"/>
      <c r="S2041" s="4"/>
      <c r="T2041" s="4"/>
      <c r="U2041" s="4"/>
      <c r="V2041" s="4"/>
    </row>
    <row r="2042" spans="7:22">
      <c r="G2042" s="4"/>
      <c r="H2042" s="4"/>
      <c r="J2042" s="4"/>
      <c r="K2042" s="4"/>
      <c r="L2042" s="4"/>
      <c r="M2042" s="4"/>
      <c r="N2042" s="4"/>
      <c r="O2042" s="4"/>
      <c r="P2042" s="4"/>
      <c r="Q2042" s="4"/>
      <c r="R2042" s="4"/>
      <c r="S2042" s="4"/>
      <c r="T2042" s="4"/>
      <c r="U2042" s="4"/>
      <c r="V2042" s="4"/>
    </row>
    <row r="2043" spans="7:22">
      <c r="G2043" s="4"/>
      <c r="H2043" s="4"/>
      <c r="J2043" s="4"/>
      <c r="K2043" s="4"/>
      <c r="L2043" s="4"/>
      <c r="M2043" s="4"/>
      <c r="N2043" s="4"/>
      <c r="O2043" s="4"/>
      <c r="P2043" s="4"/>
      <c r="Q2043" s="4"/>
      <c r="R2043" s="4"/>
      <c r="S2043" s="4"/>
      <c r="T2043" s="4"/>
      <c r="U2043" s="4"/>
      <c r="V2043" s="4"/>
    </row>
    <row r="2044" spans="7:22">
      <c r="G2044" s="4"/>
      <c r="H2044" s="4"/>
      <c r="J2044" s="4"/>
      <c r="K2044" s="4"/>
      <c r="L2044" s="4"/>
      <c r="M2044" s="4"/>
      <c r="N2044" s="4"/>
      <c r="O2044" s="4"/>
      <c r="P2044" s="4"/>
      <c r="Q2044" s="4"/>
      <c r="R2044" s="4"/>
      <c r="S2044" s="4"/>
      <c r="T2044" s="4"/>
      <c r="U2044" s="4"/>
      <c r="V2044" s="4"/>
    </row>
    <row r="2045" spans="7:22">
      <c r="G2045" s="4"/>
      <c r="H2045" s="4"/>
      <c r="J2045" s="4"/>
      <c r="K2045" s="4"/>
      <c r="L2045" s="4"/>
      <c r="M2045" s="4"/>
      <c r="N2045" s="4"/>
      <c r="O2045" s="4"/>
      <c r="P2045" s="4"/>
      <c r="Q2045" s="4"/>
      <c r="R2045" s="4"/>
      <c r="S2045" s="4"/>
      <c r="T2045" s="4"/>
      <c r="U2045" s="4"/>
      <c r="V2045" s="4"/>
    </row>
    <row r="2046" spans="7:22">
      <c r="G2046" s="4"/>
      <c r="H2046" s="4"/>
      <c r="J2046" s="4"/>
      <c r="K2046" s="4"/>
      <c r="L2046" s="4"/>
      <c r="M2046" s="4"/>
      <c r="N2046" s="4"/>
      <c r="O2046" s="4"/>
      <c r="P2046" s="4"/>
      <c r="Q2046" s="4"/>
      <c r="R2046" s="4"/>
      <c r="S2046" s="4"/>
      <c r="T2046" s="4"/>
      <c r="U2046" s="4"/>
      <c r="V2046" s="4"/>
    </row>
    <row r="2047" spans="7:22">
      <c r="G2047" s="4"/>
      <c r="H2047" s="4"/>
      <c r="J2047" s="4"/>
      <c r="K2047" s="4"/>
      <c r="L2047" s="4"/>
      <c r="M2047" s="4"/>
      <c r="N2047" s="4"/>
      <c r="O2047" s="4"/>
      <c r="P2047" s="4"/>
      <c r="Q2047" s="4"/>
      <c r="R2047" s="4"/>
      <c r="S2047" s="4"/>
      <c r="T2047" s="4"/>
      <c r="U2047" s="4"/>
      <c r="V2047" s="4"/>
    </row>
    <row r="2048" spans="7:22">
      <c r="G2048" s="4"/>
      <c r="H2048" s="4"/>
      <c r="J2048" s="4"/>
      <c r="K2048" s="4"/>
      <c r="L2048" s="4"/>
      <c r="M2048" s="4"/>
      <c r="N2048" s="4"/>
      <c r="O2048" s="4"/>
      <c r="P2048" s="4"/>
      <c r="Q2048" s="4"/>
      <c r="R2048" s="4"/>
      <c r="S2048" s="4"/>
      <c r="T2048" s="4"/>
      <c r="U2048" s="4"/>
      <c r="V2048" s="4"/>
    </row>
    <row r="2049" spans="7:22">
      <c r="G2049" s="4"/>
      <c r="H2049" s="4"/>
      <c r="J2049" s="4"/>
      <c r="K2049" s="4"/>
      <c r="L2049" s="4"/>
      <c r="M2049" s="4"/>
      <c r="N2049" s="4"/>
      <c r="O2049" s="4"/>
      <c r="P2049" s="4"/>
      <c r="Q2049" s="4"/>
      <c r="R2049" s="4"/>
      <c r="S2049" s="4"/>
      <c r="T2049" s="4"/>
      <c r="U2049" s="4"/>
      <c r="V2049" s="4"/>
    </row>
    <row r="2050" spans="7:22">
      <c r="G2050" s="4"/>
      <c r="H2050" s="4"/>
      <c r="J2050" s="4"/>
      <c r="K2050" s="4"/>
      <c r="L2050" s="4"/>
      <c r="M2050" s="4"/>
      <c r="N2050" s="4"/>
      <c r="O2050" s="4"/>
      <c r="P2050" s="4"/>
      <c r="Q2050" s="4"/>
      <c r="R2050" s="4"/>
      <c r="S2050" s="4"/>
      <c r="T2050" s="4"/>
      <c r="U2050" s="4"/>
      <c r="V2050" s="4"/>
    </row>
    <row r="2051" spans="7:22">
      <c r="G2051" s="4"/>
      <c r="H2051" s="4"/>
      <c r="J2051" s="4"/>
      <c r="K2051" s="4"/>
      <c r="L2051" s="4"/>
      <c r="M2051" s="4"/>
      <c r="N2051" s="4"/>
      <c r="O2051" s="4"/>
      <c r="P2051" s="4"/>
      <c r="Q2051" s="4"/>
      <c r="R2051" s="4"/>
      <c r="S2051" s="4"/>
      <c r="T2051" s="4"/>
      <c r="U2051" s="4"/>
      <c r="V2051" s="4"/>
    </row>
    <row r="2052" spans="7:22">
      <c r="G2052" s="4"/>
      <c r="H2052" s="4"/>
      <c r="J2052" s="4"/>
      <c r="K2052" s="4"/>
      <c r="L2052" s="4"/>
      <c r="M2052" s="4"/>
      <c r="N2052" s="4"/>
      <c r="O2052" s="4"/>
      <c r="P2052" s="4"/>
      <c r="Q2052" s="4"/>
      <c r="R2052" s="4"/>
      <c r="S2052" s="4"/>
      <c r="T2052" s="4"/>
      <c r="U2052" s="4"/>
      <c r="V2052" s="4"/>
    </row>
    <row r="2053" spans="7:22">
      <c r="G2053" s="4"/>
      <c r="H2053" s="4"/>
      <c r="J2053" s="4"/>
      <c r="K2053" s="4"/>
      <c r="L2053" s="4"/>
      <c r="M2053" s="4"/>
      <c r="N2053" s="4"/>
      <c r="O2053" s="4"/>
      <c r="P2053" s="4"/>
      <c r="Q2053" s="4"/>
      <c r="R2053" s="4"/>
      <c r="S2053" s="4"/>
      <c r="T2053" s="4"/>
      <c r="U2053" s="4"/>
      <c r="V2053" s="4"/>
    </row>
    <row r="2054" spans="7:22">
      <c r="G2054" s="4"/>
      <c r="H2054" s="4"/>
      <c r="J2054" s="4"/>
      <c r="K2054" s="4"/>
      <c r="L2054" s="4"/>
      <c r="M2054" s="4"/>
      <c r="N2054" s="4"/>
      <c r="O2054" s="4"/>
      <c r="P2054" s="4"/>
      <c r="Q2054" s="4"/>
      <c r="R2054" s="4"/>
      <c r="S2054" s="4"/>
      <c r="T2054" s="4"/>
      <c r="U2054" s="4"/>
      <c r="V2054" s="4"/>
    </row>
    <row r="2055" spans="7:22">
      <c r="G2055" s="4"/>
      <c r="H2055" s="4"/>
      <c r="J2055" s="4"/>
      <c r="K2055" s="4"/>
      <c r="L2055" s="4"/>
      <c r="M2055" s="4"/>
      <c r="N2055" s="4"/>
      <c r="O2055" s="4"/>
      <c r="P2055" s="4"/>
      <c r="Q2055" s="4"/>
      <c r="R2055" s="4"/>
      <c r="S2055" s="4"/>
      <c r="T2055" s="4"/>
      <c r="U2055" s="4"/>
      <c r="V2055" s="4"/>
    </row>
    <row r="2056" spans="7:22">
      <c r="G2056" s="4"/>
      <c r="H2056" s="4"/>
      <c r="J2056" s="4"/>
      <c r="K2056" s="4"/>
      <c r="L2056" s="4"/>
      <c r="M2056" s="4"/>
      <c r="N2056" s="4"/>
      <c r="O2056" s="4"/>
      <c r="P2056" s="4"/>
      <c r="Q2056" s="4"/>
      <c r="R2056" s="4"/>
      <c r="S2056" s="4"/>
      <c r="T2056" s="4"/>
      <c r="U2056" s="4"/>
      <c r="V2056" s="4"/>
    </row>
    <row r="2057" spans="7:22">
      <c r="G2057" s="4"/>
      <c r="H2057" s="4"/>
      <c r="J2057" s="4"/>
      <c r="K2057" s="4"/>
      <c r="L2057" s="4"/>
      <c r="M2057" s="4"/>
      <c r="N2057" s="4"/>
      <c r="O2057" s="4"/>
      <c r="P2057" s="4"/>
      <c r="Q2057" s="4"/>
      <c r="R2057" s="4"/>
      <c r="S2057" s="4"/>
      <c r="T2057" s="4"/>
      <c r="U2057" s="4"/>
      <c r="V2057" s="4"/>
    </row>
    <row r="2058" spans="7:22">
      <c r="G2058" s="4"/>
      <c r="H2058" s="4"/>
      <c r="J2058" s="4"/>
      <c r="K2058" s="4"/>
      <c r="L2058" s="4"/>
      <c r="M2058" s="4"/>
      <c r="N2058" s="4"/>
      <c r="O2058" s="4"/>
      <c r="P2058" s="4"/>
      <c r="Q2058" s="4"/>
      <c r="R2058" s="4"/>
      <c r="S2058" s="4"/>
      <c r="T2058" s="4"/>
      <c r="U2058" s="4"/>
      <c r="V2058" s="4"/>
    </row>
    <row r="2059" spans="7:22">
      <c r="G2059" s="4"/>
      <c r="H2059" s="4"/>
      <c r="J2059" s="4"/>
      <c r="K2059" s="4"/>
      <c r="L2059" s="4"/>
      <c r="M2059" s="4"/>
      <c r="N2059" s="4"/>
      <c r="O2059" s="4"/>
      <c r="P2059" s="4"/>
      <c r="Q2059" s="4"/>
      <c r="R2059" s="4"/>
      <c r="S2059" s="4"/>
      <c r="T2059" s="4"/>
      <c r="U2059" s="4"/>
      <c r="V2059" s="4"/>
    </row>
    <row r="2060" spans="7:22">
      <c r="G2060" s="4"/>
      <c r="H2060" s="4"/>
      <c r="J2060" s="4"/>
      <c r="K2060" s="4"/>
      <c r="L2060" s="4"/>
      <c r="M2060" s="4"/>
      <c r="N2060" s="4"/>
      <c r="O2060" s="4"/>
      <c r="P2060" s="4"/>
      <c r="Q2060" s="4"/>
      <c r="R2060" s="4"/>
      <c r="S2060" s="4"/>
      <c r="T2060" s="4"/>
      <c r="U2060" s="4"/>
      <c r="V2060" s="4"/>
    </row>
    <row r="2061" spans="7:22">
      <c r="G2061" s="4"/>
      <c r="H2061" s="4"/>
      <c r="J2061" s="4"/>
      <c r="K2061" s="4"/>
      <c r="L2061" s="4"/>
      <c r="M2061" s="4"/>
      <c r="N2061" s="4"/>
      <c r="O2061" s="4"/>
      <c r="P2061" s="4"/>
      <c r="Q2061" s="4"/>
      <c r="R2061" s="4"/>
      <c r="S2061" s="4"/>
      <c r="T2061" s="4"/>
      <c r="U2061" s="4"/>
      <c r="V2061" s="4"/>
    </row>
    <row r="2062" spans="7:22">
      <c r="G2062" s="4"/>
      <c r="H2062" s="4"/>
      <c r="J2062" s="4"/>
      <c r="K2062" s="4"/>
      <c r="L2062" s="4"/>
      <c r="M2062" s="4"/>
      <c r="N2062" s="4"/>
      <c r="O2062" s="4"/>
      <c r="P2062" s="4"/>
      <c r="Q2062" s="4"/>
      <c r="R2062" s="4"/>
      <c r="S2062" s="4"/>
      <c r="T2062" s="4"/>
      <c r="U2062" s="4"/>
      <c r="V2062" s="4"/>
    </row>
    <row r="2063" spans="7:22">
      <c r="G2063" s="4"/>
      <c r="H2063" s="4"/>
      <c r="J2063" s="4"/>
      <c r="K2063" s="4"/>
      <c r="L2063" s="4"/>
      <c r="M2063" s="4"/>
      <c r="N2063" s="4"/>
      <c r="O2063" s="4"/>
      <c r="P2063" s="4"/>
      <c r="Q2063" s="4"/>
      <c r="R2063" s="4"/>
      <c r="S2063" s="4"/>
      <c r="T2063" s="4"/>
      <c r="U2063" s="4"/>
      <c r="V2063" s="4"/>
    </row>
    <row r="2064" spans="7:22">
      <c r="G2064" s="4"/>
      <c r="H2064" s="4"/>
      <c r="J2064" s="4"/>
      <c r="K2064" s="4"/>
      <c r="L2064" s="4"/>
      <c r="M2064" s="4"/>
      <c r="N2064" s="4"/>
      <c r="O2064" s="4"/>
      <c r="P2064" s="4"/>
      <c r="Q2064" s="4"/>
      <c r="R2064" s="4"/>
      <c r="S2064" s="4"/>
      <c r="T2064" s="4"/>
      <c r="U2064" s="4"/>
      <c r="V2064" s="4"/>
    </row>
    <row r="2065" spans="7:22">
      <c r="G2065" s="4"/>
      <c r="H2065" s="4"/>
      <c r="J2065" s="4"/>
      <c r="K2065" s="4"/>
      <c r="L2065" s="4"/>
      <c r="M2065" s="4"/>
      <c r="N2065" s="4"/>
      <c r="O2065" s="4"/>
      <c r="P2065" s="4"/>
      <c r="Q2065" s="4"/>
      <c r="R2065" s="4"/>
      <c r="S2065" s="4"/>
      <c r="T2065" s="4"/>
      <c r="U2065" s="4"/>
      <c r="V2065" s="4"/>
    </row>
    <row r="2066" spans="7:22">
      <c r="G2066" s="4"/>
      <c r="H2066" s="4"/>
      <c r="J2066" s="4"/>
      <c r="K2066" s="4"/>
      <c r="L2066" s="4"/>
      <c r="M2066" s="4"/>
      <c r="N2066" s="4"/>
      <c r="O2066" s="4"/>
      <c r="P2066" s="4"/>
      <c r="Q2066" s="4"/>
      <c r="R2066" s="4"/>
      <c r="S2066" s="4"/>
      <c r="T2066" s="4"/>
      <c r="U2066" s="4"/>
      <c r="V2066" s="4"/>
    </row>
    <row r="2067" spans="7:22">
      <c r="G2067" s="4"/>
      <c r="H2067" s="4"/>
      <c r="J2067" s="4"/>
      <c r="K2067" s="4"/>
      <c r="L2067" s="4"/>
      <c r="M2067" s="4"/>
      <c r="N2067" s="4"/>
      <c r="O2067" s="4"/>
      <c r="P2067" s="4"/>
      <c r="Q2067" s="4"/>
      <c r="R2067" s="4"/>
      <c r="S2067" s="4"/>
      <c r="T2067" s="4"/>
      <c r="U2067" s="4"/>
      <c r="V2067" s="4"/>
    </row>
    <row r="2068" spans="7:22">
      <c r="G2068" s="4"/>
      <c r="H2068" s="4"/>
      <c r="J2068" s="4"/>
      <c r="K2068" s="4"/>
      <c r="L2068" s="4"/>
      <c r="M2068" s="4"/>
      <c r="N2068" s="4"/>
      <c r="O2068" s="4"/>
      <c r="P2068" s="4"/>
      <c r="Q2068" s="4"/>
      <c r="R2068" s="4"/>
      <c r="S2068" s="4"/>
      <c r="T2068" s="4"/>
      <c r="U2068" s="4"/>
      <c r="V2068" s="4"/>
    </row>
    <row r="2069" spans="7:22">
      <c r="G2069" s="4"/>
      <c r="H2069" s="4"/>
      <c r="J2069" s="4"/>
      <c r="K2069" s="4"/>
      <c r="L2069" s="4"/>
      <c r="M2069" s="4"/>
      <c r="N2069" s="4"/>
      <c r="O2069" s="4"/>
      <c r="P2069" s="4"/>
      <c r="Q2069" s="4"/>
      <c r="R2069" s="4"/>
      <c r="S2069" s="4"/>
      <c r="T2069" s="4"/>
      <c r="U2069" s="4"/>
      <c r="V2069" s="4"/>
    </row>
    <row r="2070" spans="7:22">
      <c r="G2070" s="4"/>
      <c r="H2070" s="4"/>
      <c r="J2070" s="4"/>
      <c r="K2070" s="4"/>
      <c r="L2070" s="4"/>
      <c r="M2070" s="4"/>
      <c r="N2070" s="4"/>
      <c r="O2070" s="4"/>
      <c r="P2070" s="4"/>
      <c r="Q2070" s="4"/>
      <c r="R2070" s="4"/>
      <c r="S2070" s="4"/>
      <c r="T2070" s="4"/>
      <c r="U2070" s="4"/>
      <c r="V2070" s="4"/>
    </row>
    <row r="2071" spans="7:22">
      <c r="G2071" s="4"/>
      <c r="H2071" s="4"/>
      <c r="J2071" s="4"/>
      <c r="K2071" s="4"/>
      <c r="L2071" s="4"/>
      <c r="M2071" s="4"/>
      <c r="N2071" s="4"/>
      <c r="O2071" s="4"/>
      <c r="P2071" s="4"/>
      <c r="Q2071" s="4"/>
      <c r="R2071" s="4"/>
      <c r="S2071" s="4"/>
      <c r="T2071" s="4"/>
      <c r="U2071" s="4"/>
      <c r="V2071" s="4"/>
    </row>
    <row r="2072" spans="7:22">
      <c r="G2072" s="4"/>
      <c r="H2072" s="4"/>
      <c r="J2072" s="4"/>
      <c r="K2072" s="4"/>
      <c r="L2072" s="4"/>
      <c r="M2072" s="4"/>
      <c r="N2072" s="4"/>
      <c r="O2072" s="4"/>
      <c r="P2072" s="4"/>
      <c r="Q2072" s="4"/>
      <c r="R2072" s="4"/>
      <c r="S2072" s="4"/>
      <c r="T2072" s="4"/>
      <c r="U2072" s="4"/>
      <c r="V2072" s="4"/>
    </row>
    <row r="2073" spans="7:22">
      <c r="G2073" s="4"/>
      <c r="H2073" s="4"/>
      <c r="J2073" s="4"/>
      <c r="K2073" s="4"/>
      <c r="L2073" s="4"/>
      <c r="M2073" s="4"/>
      <c r="N2073" s="4"/>
      <c r="O2073" s="4"/>
      <c r="P2073" s="4"/>
      <c r="Q2073" s="4"/>
      <c r="R2073" s="4"/>
      <c r="S2073" s="4"/>
      <c r="T2073" s="4"/>
      <c r="U2073" s="4"/>
      <c r="V2073" s="4"/>
    </row>
    <row r="2074" spans="7:22">
      <c r="G2074" s="4"/>
      <c r="H2074" s="4"/>
      <c r="J2074" s="4"/>
      <c r="K2074" s="4"/>
      <c r="L2074" s="4"/>
      <c r="M2074" s="4"/>
      <c r="N2074" s="4"/>
      <c r="O2074" s="4"/>
      <c r="P2074" s="4"/>
      <c r="Q2074" s="4"/>
      <c r="R2074" s="4"/>
      <c r="S2074" s="4"/>
      <c r="T2074" s="4"/>
      <c r="U2074" s="4"/>
      <c r="V2074" s="4"/>
    </row>
    <row r="2075" spans="7:22">
      <c r="G2075" s="4"/>
      <c r="H2075" s="4"/>
      <c r="J2075" s="4"/>
      <c r="K2075" s="4"/>
      <c r="L2075" s="4"/>
      <c r="M2075" s="4"/>
      <c r="N2075" s="4"/>
      <c r="O2075" s="4"/>
      <c r="P2075" s="4"/>
      <c r="Q2075" s="4"/>
      <c r="R2075" s="4"/>
      <c r="S2075" s="4"/>
      <c r="T2075" s="4"/>
      <c r="U2075" s="4"/>
      <c r="V2075" s="4"/>
    </row>
    <row r="2076" spans="7:22">
      <c r="G2076" s="4"/>
      <c r="H2076" s="4"/>
      <c r="J2076" s="4"/>
      <c r="K2076" s="4"/>
      <c r="L2076" s="4"/>
      <c r="M2076" s="4"/>
      <c r="N2076" s="4"/>
      <c r="O2076" s="4"/>
      <c r="P2076" s="4"/>
      <c r="Q2076" s="4"/>
      <c r="R2076" s="4"/>
      <c r="S2076" s="4"/>
      <c r="T2076" s="4"/>
      <c r="U2076" s="4"/>
      <c r="V2076" s="4"/>
    </row>
    <row r="2077" spans="7:22">
      <c r="G2077" s="4"/>
      <c r="H2077" s="4"/>
      <c r="J2077" s="4"/>
      <c r="K2077" s="4"/>
      <c r="L2077" s="4"/>
      <c r="M2077" s="4"/>
      <c r="N2077" s="4"/>
      <c r="O2077" s="4"/>
      <c r="P2077" s="4"/>
      <c r="Q2077" s="4"/>
      <c r="R2077" s="4"/>
      <c r="S2077" s="4"/>
      <c r="T2077" s="4"/>
      <c r="U2077" s="4"/>
      <c r="V2077" s="4"/>
    </row>
    <row r="2078" spans="7:22">
      <c r="G2078" s="4"/>
      <c r="H2078" s="4"/>
      <c r="J2078" s="4"/>
      <c r="K2078" s="4"/>
      <c r="L2078" s="4"/>
      <c r="M2078" s="4"/>
      <c r="N2078" s="4"/>
      <c r="O2078" s="4"/>
      <c r="P2078" s="4"/>
      <c r="Q2078" s="4"/>
      <c r="R2078" s="4"/>
      <c r="S2078" s="4"/>
      <c r="T2078" s="4"/>
      <c r="U2078" s="4"/>
      <c r="V2078" s="4"/>
    </row>
    <row r="2079" spans="7:22">
      <c r="G2079" s="4"/>
      <c r="H2079" s="4"/>
      <c r="J2079" s="4"/>
      <c r="K2079" s="4"/>
      <c r="L2079" s="4"/>
      <c r="M2079" s="4"/>
      <c r="N2079" s="4"/>
      <c r="O2079" s="4"/>
      <c r="P2079" s="4"/>
      <c r="Q2079" s="4"/>
      <c r="R2079" s="4"/>
      <c r="S2079" s="4"/>
      <c r="T2079" s="4"/>
      <c r="U2079" s="4"/>
      <c r="V2079" s="4"/>
    </row>
    <row r="2080" spans="7:22">
      <c r="G2080" s="4"/>
      <c r="H2080" s="4"/>
      <c r="J2080" s="4"/>
      <c r="K2080" s="4"/>
      <c r="L2080" s="4"/>
      <c r="M2080" s="4"/>
      <c r="N2080" s="4"/>
      <c r="O2080" s="4"/>
      <c r="P2080" s="4"/>
      <c r="Q2080" s="4"/>
      <c r="R2080" s="4"/>
      <c r="S2080" s="4"/>
      <c r="T2080" s="4"/>
      <c r="U2080" s="4"/>
      <c r="V2080" s="4"/>
    </row>
    <row r="2081" spans="7:22">
      <c r="G2081" s="4"/>
      <c r="H2081" s="4"/>
      <c r="J2081" s="4"/>
      <c r="K2081" s="4"/>
      <c r="L2081" s="4"/>
      <c r="M2081" s="4"/>
      <c r="N2081" s="4"/>
      <c r="O2081" s="4"/>
      <c r="P2081" s="4"/>
      <c r="Q2081" s="4"/>
      <c r="R2081" s="4"/>
      <c r="S2081" s="4"/>
      <c r="T2081" s="4"/>
      <c r="U2081" s="4"/>
      <c r="V2081" s="4"/>
    </row>
    <row r="2082" spans="7:22">
      <c r="G2082" s="4"/>
      <c r="H2082" s="4"/>
      <c r="J2082" s="4"/>
      <c r="K2082" s="4"/>
      <c r="L2082" s="4"/>
      <c r="M2082" s="4"/>
      <c r="N2082" s="4"/>
      <c r="O2082" s="4"/>
      <c r="P2082" s="4"/>
      <c r="Q2082" s="4"/>
      <c r="R2082" s="4"/>
      <c r="S2082" s="4"/>
      <c r="T2082" s="4"/>
      <c r="U2082" s="4"/>
      <c r="V2082" s="4"/>
    </row>
    <row r="2083" spans="7:22">
      <c r="G2083" s="4"/>
      <c r="H2083" s="4"/>
      <c r="J2083" s="4"/>
      <c r="K2083" s="4"/>
      <c r="L2083" s="4"/>
      <c r="M2083" s="4"/>
      <c r="N2083" s="4"/>
      <c r="O2083" s="4"/>
      <c r="P2083" s="4"/>
      <c r="Q2083" s="4"/>
      <c r="R2083" s="4"/>
      <c r="S2083" s="4"/>
      <c r="T2083" s="4"/>
      <c r="U2083" s="4"/>
      <c r="V2083" s="4"/>
    </row>
    <row r="2084" spans="7:22">
      <c r="G2084" s="4"/>
      <c r="H2084" s="4"/>
      <c r="J2084" s="4"/>
      <c r="K2084" s="4"/>
      <c r="L2084" s="4"/>
      <c r="M2084" s="4"/>
      <c r="N2084" s="4"/>
      <c r="O2084" s="4"/>
      <c r="P2084" s="4"/>
      <c r="Q2084" s="4"/>
      <c r="R2084" s="4"/>
      <c r="S2084" s="4"/>
      <c r="T2084" s="4"/>
      <c r="U2084" s="4"/>
      <c r="V2084" s="4"/>
    </row>
    <row r="2085" spans="7:22">
      <c r="G2085" s="4"/>
      <c r="H2085" s="4"/>
      <c r="J2085" s="4"/>
      <c r="K2085" s="4"/>
      <c r="L2085" s="4"/>
      <c r="M2085" s="4"/>
      <c r="N2085" s="4"/>
      <c r="O2085" s="4"/>
      <c r="P2085" s="4"/>
      <c r="Q2085" s="4"/>
      <c r="R2085" s="4"/>
      <c r="S2085" s="4"/>
      <c r="T2085" s="4"/>
      <c r="U2085" s="4"/>
      <c r="V2085" s="4"/>
    </row>
    <row r="2086" spans="7:22">
      <c r="G2086" s="4"/>
      <c r="H2086" s="4"/>
      <c r="J2086" s="4"/>
      <c r="K2086" s="4"/>
      <c r="L2086" s="4"/>
      <c r="M2086" s="4"/>
      <c r="N2086" s="4"/>
      <c r="O2086" s="4"/>
      <c r="P2086" s="4"/>
      <c r="Q2086" s="4"/>
      <c r="R2086" s="4"/>
      <c r="S2086" s="4"/>
      <c r="T2086" s="4"/>
      <c r="U2086" s="4"/>
      <c r="V2086" s="4"/>
    </row>
    <row r="2087" spans="7:22">
      <c r="G2087" s="4"/>
      <c r="H2087" s="4"/>
      <c r="J2087" s="4"/>
      <c r="K2087" s="4"/>
      <c r="L2087" s="4"/>
      <c r="M2087" s="4"/>
      <c r="N2087" s="4"/>
      <c r="O2087" s="4"/>
      <c r="P2087" s="4"/>
      <c r="Q2087" s="4"/>
      <c r="R2087" s="4"/>
      <c r="S2087" s="4"/>
      <c r="T2087" s="4"/>
      <c r="U2087" s="4"/>
      <c r="V2087" s="4"/>
    </row>
    <row r="2088" spans="7:22">
      <c r="G2088" s="4"/>
      <c r="H2088" s="4"/>
      <c r="J2088" s="4"/>
      <c r="K2088" s="4"/>
      <c r="L2088" s="4"/>
      <c r="M2088" s="4"/>
      <c r="N2088" s="4"/>
      <c r="O2088" s="4"/>
      <c r="P2088" s="4"/>
      <c r="Q2088" s="4"/>
      <c r="R2088" s="4"/>
      <c r="S2088" s="4"/>
      <c r="T2088" s="4"/>
      <c r="U2088" s="4"/>
      <c r="V2088" s="4"/>
    </row>
    <row r="2089" spans="7:22">
      <c r="G2089" s="4"/>
      <c r="H2089" s="4"/>
      <c r="J2089" s="4"/>
      <c r="K2089" s="4"/>
      <c r="L2089" s="4"/>
      <c r="M2089" s="4"/>
      <c r="N2089" s="4"/>
      <c r="O2089" s="4"/>
      <c r="P2089" s="4"/>
      <c r="Q2089" s="4"/>
      <c r="R2089" s="4"/>
      <c r="S2089" s="4"/>
      <c r="T2089" s="4"/>
      <c r="U2089" s="4"/>
      <c r="V2089" s="4"/>
    </row>
    <row r="2090" spans="7:22">
      <c r="G2090" s="4"/>
      <c r="H2090" s="4"/>
      <c r="J2090" s="4"/>
      <c r="K2090" s="4"/>
      <c r="L2090" s="4"/>
      <c r="M2090" s="4"/>
      <c r="N2090" s="4"/>
      <c r="O2090" s="4"/>
      <c r="P2090" s="4"/>
      <c r="Q2090" s="4"/>
      <c r="R2090" s="4"/>
      <c r="S2090" s="4"/>
      <c r="T2090" s="4"/>
      <c r="U2090" s="4"/>
      <c r="V2090" s="4"/>
    </row>
    <row r="2091" spans="7:22">
      <c r="G2091" s="4"/>
      <c r="H2091" s="4"/>
      <c r="J2091" s="4"/>
      <c r="K2091" s="4"/>
      <c r="L2091" s="4"/>
      <c r="M2091" s="4"/>
      <c r="N2091" s="4"/>
      <c r="O2091" s="4"/>
      <c r="P2091" s="4"/>
      <c r="Q2091" s="4"/>
      <c r="R2091" s="4"/>
      <c r="S2091" s="4"/>
      <c r="T2091" s="4"/>
      <c r="U2091" s="4"/>
      <c r="V2091" s="4"/>
    </row>
    <row r="2092" spans="7:22">
      <c r="G2092" s="4"/>
      <c r="H2092" s="4"/>
      <c r="J2092" s="4"/>
      <c r="K2092" s="4"/>
      <c r="L2092" s="4"/>
      <c r="M2092" s="4"/>
      <c r="N2092" s="4"/>
      <c r="O2092" s="4"/>
      <c r="P2092" s="4"/>
      <c r="Q2092" s="4"/>
      <c r="R2092" s="4"/>
      <c r="S2092" s="4"/>
      <c r="T2092" s="4"/>
      <c r="U2092" s="4"/>
      <c r="V2092" s="4"/>
    </row>
    <row r="2093" spans="7:22">
      <c r="G2093" s="4"/>
      <c r="H2093" s="4"/>
      <c r="J2093" s="4"/>
      <c r="K2093" s="4"/>
      <c r="L2093" s="4"/>
      <c r="M2093" s="4"/>
      <c r="N2093" s="4"/>
      <c r="O2093" s="4"/>
      <c r="P2093" s="4"/>
      <c r="Q2093" s="4"/>
      <c r="R2093" s="4"/>
      <c r="S2093" s="4"/>
      <c r="T2093" s="4"/>
      <c r="U2093" s="4"/>
      <c r="V2093" s="4"/>
    </row>
    <row r="2094" spans="7:22">
      <c r="G2094" s="4"/>
      <c r="H2094" s="4"/>
      <c r="J2094" s="4"/>
      <c r="K2094" s="4"/>
      <c r="L2094" s="4"/>
      <c r="M2094" s="4"/>
      <c r="N2094" s="4"/>
      <c r="O2094" s="4"/>
      <c r="P2094" s="4"/>
      <c r="Q2094" s="4"/>
      <c r="R2094" s="4"/>
      <c r="S2094" s="4"/>
      <c r="T2094" s="4"/>
      <c r="U2094" s="4"/>
      <c r="V2094" s="4"/>
    </row>
    <row r="2095" spans="7:22">
      <c r="G2095" s="4"/>
      <c r="H2095" s="4"/>
      <c r="J2095" s="4"/>
      <c r="K2095" s="4"/>
      <c r="L2095" s="4"/>
      <c r="M2095" s="4"/>
      <c r="N2095" s="4"/>
      <c r="O2095" s="4"/>
      <c r="P2095" s="4"/>
      <c r="Q2095" s="4"/>
      <c r="R2095" s="4"/>
      <c r="S2095" s="4"/>
      <c r="T2095" s="4"/>
      <c r="U2095" s="4"/>
      <c r="V2095" s="4"/>
    </row>
    <row r="2096" spans="7:22">
      <c r="G2096" s="4"/>
      <c r="H2096" s="4"/>
      <c r="J2096" s="4"/>
      <c r="K2096" s="4"/>
      <c r="L2096" s="4"/>
      <c r="M2096" s="4"/>
      <c r="N2096" s="4"/>
      <c r="O2096" s="4"/>
      <c r="P2096" s="4"/>
      <c r="Q2096" s="4"/>
      <c r="R2096" s="4"/>
      <c r="S2096" s="4"/>
      <c r="T2096" s="4"/>
      <c r="U2096" s="4"/>
      <c r="V2096" s="4"/>
    </row>
    <row r="2097" spans="7:22">
      <c r="G2097" s="4"/>
      <c r="H2097" s="4"/>
      <c r="J2097" s="4"/>
      <c r="K2097" s="4"/>
      <c r="L2097" s="4"/>
      <c r="M2097" s="4"/>
      <c r="N2097" s="4"/>
      <c r="O2097" s="4"/>
      <c r="P2097" s="4"/>
      <c r="Q2097" s="4"/>
      <c r="R2097" s="4"/>
      <c r="S2097" s="4"/>
      <c r="T2097" s="4"/>
      <c r="U2097" s="4"/>
      <c r="V2097" s="4"/>
    </row>
    <row r="2098" spans="7:22">
      <c r="G2098" s="4"/>
      <c r="H2098" s="4"/>
      <c r="J2098" s="4"/>
      <c r="K2098" s="4"/>
      <c r="L2098" s="4"/>
      <c r="M2098" s="4"/>
      <c r="N2098" s="4"/>
      <c r="O2098" s="4"/>
      <c r="P2098" s="4"/>
      <c r="Q2098" s="4"/>
      <c r="R2098" s="4"/>
      <c r="S2098" s="4"/>
      <c r="T2098" s="4"/>
      <c r="U2098" s="4"/>
      <c r="V2098" s="4"/>
    </row>
    <row r="2099" spans="7:22">
      <c r="G2099" s="4"/>
      <c r="H2099" s="4"/>
      <c r="J2099" s="4"/>
      <c r="K2099" s="4"/>
      <c r="L2099" s="4"/>
      <c r="M2099" s="4"/>
      <c r="N2099" s="4"/>
      <c r="O2099" s="4"/>
      <c r="P2099" s="4"/>
      <c r="Q2099" s="4"/>
      <c r="R2099" s="4"/>
      <c r="S2099" s="4"/>
      <c r="T2099" s="4"/>
      <c r="U2099" s="4"/>
      <c r="V2099" s="4"/>
    </row>
    <row r="2100" spans="7:22">
      <c r="G2100" s="4"/>
      <c r="H2100" s="4"/>
      <c r="J2100" s="4"/>
      <c r="K2100" s="4"/>
      <c r="L2100" s="4"/>
      <c r="M2100" s="4"/>
      <c r="N2100" s="4"/>
      <c r="O2100" s="4"/>
      <c r="P2100" s="4"/>
      <c r="Q2100" s="4"/>
      <c r="R2100" s="4"/>
      <c r="S2100" s="4"/>
      <c r="T2100" s="4"/>
      <c r="U2100" s="4"/>
      <c r="V2100" s="4"/>
    </row>
    <row r="2101" spans="7:22">
      <c r="G2101" s="4"/>
      <c r="H2101" s="4"/>
      <c r="J2101" s="4"/>
      <c r="K2101" s="4"/>
      <c r="L2101" s="4"/>
      <c r="M2101" s="4"/>
      <c r="N2101" s="4"/>
      <c r="O2101" s="4"/>
      <c r="P2101" s="4"/>
      <c r="Q2101" s="4"/>
      <c r="R2101" s="4"/>
      <c r="S2101" s="4"/>
      <c r="T2101" s="4"/>
      <c r="U2101" s="4"/>
      <c r="V2101" s="4"/>
    </row>
    <row r="2102" spans="7:22">
      <c r="G2102" s="4"/>
      <c r="H2102" s="4"/>
      <c r="J2102" s="4"/>
      <c r="K2102" s="4"/>
      <c r="L2102" s="4"/>
      <c r="M2102" s="4"/>
      <c r="N2102" s="4"/>
      <c r="O2102" s="4"/>
      <c r="P2102" s="4"/>
      <c r="Q2102" s="4"/>
      <c r="R2102" s="4"/>
      <c r="S2102" s="4"/>
      <c r="T2102" s="4"/>
      <c r="U2102" s="4"/>
      <c r="V2102" s="4"/>
    </row>
    <row r="2103" spans="7:22">
      <c r="G2103" s="4"/>
      <c r="H2103" s="4"/>
      <c r="J2103" s="4"/>
      <c r="K2103" s="4"/>
      <c r="L2103" s="4"/>
      <c r="M2103" s="4"/>
      <c r="N2103" s="4"/>
      <c r="O2103" s="4"/>
      <c r="P2103" s="4"/>
      <c r="Q2103" s="4"/>
      <c r="R2103" s="4"/>
      <c r="S2103" s="4"/>
      <c r="T2103" s="4"/>
      <c r="U2103" s="4"/>
      <c r="V2103" s="4"/>
    </row>
    <row r="2104" spans="7:22">
      <c r="G2104" s="4"/>
      <c r="H2104" s="4"/>
      <c r="J2104" s="4"/>
      <c r="K2104" s="4"/>
      <c r="L2104" s="4"/>
      <c r="M2104" s="4"/>
      <c r="N2104" s="4"/>
      <c r="O2104" s="4"/>
      <c r="P2104" s="4"/>
      <c r="Q2104" s="4"/>
      <c r="R2104" s="4"/>
      <c r="S2104" s="4"/>
      <c r="T2104" s="4"/>
      <c r="U2104" s="4"/>
      <c r="V2104" s="4"/>
    </row>
    <row r="2105" spans="7:22">
      <c r="G2105" s="4"/>
      <c r="H2105" s="4"/>
      <c r="J2105" s="4"/>
      <c r="K2105" s="4"/>
      <c r="L2105" s="4"/>
      <c r="M2105" s="4"/>
      <c r="N2105" s="4"/>
      <c r="O2105" s="4"/>
      <c r="P2105" s="4"/>
      <c r="Q2105" s="4"/>
      <c r="R2105" s="4"/>
      <c r="S2105" s="4"/>
      <c r="T2105" s="4"/>
      <c r="U2105" s="4"/>
      <c r="V2105" s="4"/>
    </row>
    <row r="2106" spans="7:22">
      <c r="G2106" s="4"/>
      <c r="H2106" s="4"/>
      <c r="J2106" s="4"/>
      <c r="K2106" s="4"/>
      <c r="L2106" s="4"/>
      <c r="M2106" s="4"/>
      <c r="N2106" s="4"/>
      <c r="O2106" s="4"/>
      <c r="P2106" s="4"/>
      <c r="Q2106" s="4"/>
      <c r="R2106" s="4"/>
      <c r="S2106" s="4"/>
      <c r="T2106" s="4"/>
      <c r="U2106" s="4"/>
      <c r="V2106" s="4"/>
    </row>
    <row r="2107" spans="7:22">
      <c r="G2107" s="4"/>
      <c r="H2107" s="4"/>
      <c r="J2107" s="4"/>
      <c r="K2107" s="4"/>
      <c r="L2107" s="4"/>
      <c r="M2107" s="4"/>
      <c r="N2107" s="4"/>
      <c r="O2107" s="4"/>
      <c r="P2107" s="4"/>
      <c r="Q2107" s="4"/>
      <c r="R2107" s="4"/>
      <c r="S2107" s="4"/>
      <c r="T2107" s="4"/>
      <c r="U2107" s="4"/>
      <c r="V2107" s="4"/>
    </row>
    <row r="2108" spans="7:22">
      <c r="G2108" s="4"/>
      <c r="H2108" s="4"/>
      <c r="J2108" s="4"/>
      <c r="K2108" s="4"/>
      <c r="L2108" s="4"/>
      <c r="M2108" s="4"/>
      <c r="N2108" s="4"/>
      <c r="O2108" s="4"/>
      <c r="P2108" s="4"/>
      <c r="Q2108" s="4"/>
      <c r="R2108" s="4"/>
      <c r="S2108" s="4"/>
      <c r="T2108" s="4"/>
      <c r="U2108" s="4"/>
      <c r="V2108" s="4"/>
    </row>
    <row r="2109" spans="7:22">
      <c r="G2109" s="4"/>
      <c r="H2109" s="4"/>
      <c r="J2109" s="4"/>
      <c r="K2109" s="4"/>
      <c r="L2109" s="4"/>
      <c r="M2109" s="4"/>
      <c r="N2109" s="4"/>
      <c r="O2109" s="4"/>
      <c r="P2109" s="4"/>
      <c r="Q2109" s="4"/>
      <c r="R2109" s="4"/>
      <c r="S2109" s="4"/>
      <c r="T2109" s="4"/>
      <c r="U2109" s="4"/>
      <c r="V2109" s="4"/>
    </row>
    <row r="2110" spans="7:22">
      <c r="G2110" s="4"/>
      <c r="H2110" s="4"/>
      <c r="J2110" s="4"/>
      <c r="K2110" s="4"/>
      <c r="L2110" s="4"/>
      <c r="M2110" s="4"/>
      <c r="N2110" s="4"/>
      <c r="O2110" s="4"/>
      <c r="P2110" s="4"/>
      <c r="Q2110" s="4"/>
      <c r="R2110" s="4"/>
      <c r="S2110" s="4"/>
      <c r="T2110" s="4"/>
      <c r="U2110" s="4"/>
      <c r="V2110" s="4"/>
    </row>
    <row r="2111" spans="7:22">
      <c r="G2111" s="4"/>
      <c r="H2111" s="4"/>
      <c r="J2111" s="4"/>
      <c r="K2111" s="4"/>
      <c r="L2111" s="4"/>
      <c r="M2111" s="4"/>
      <c r="N2111" s="4"/>
      <c r="O2111" s="4"/>
      <c r="P2111" s="4"/>
      <c r="Q2111" s="4"/>
      <c r="R2111" s="4"/>
      <c r="S2111" s="4"/>
      <c r="T2111" s="4"/>
      <c r="U2111" s="4"/>
      <c r="V2111" s="4"/>
    </row>
    <row r="2112" spans="7:22">
      <c r="G2112" s="4"/>
      <c r="H2112" s="4"/>
      <c r="J2112" s="4"/>
      <c r="K2112" s="4"/>
      <c r="L2112" s="4"/>
      <c r="M2112" s="4"/>
      <c r="N2112" s="4"/>
      <c r="O2112" s="4"/>
      <c r="P2112" s="4"/>
      <c r="Q2112" s="4"/>
      <c r="R2112" s="4"/>
      <c r="S2112" s="4"/>
      <c r="T2112" s="4"/>
      <c r="U2112" s="4"/>
      <c r="V2112" s="4"/>
    </row>
    <row r="2113" spans="7:22">
      <c r="G2113" s="4"/>
      <c r="H2113" s="4"/>
      <c r="J2113" s="4"/>
      <c r="K2113" s="4"/>
      <c r="L2113" s="4"/>
      <c r="M2113" s="4"/>
      <c r="N2113" s="4"/>
      <c r="O2113" s="4"/>
      <c r="P2113" s="4"/>
      <c r="Q2113" s="4"/>
      <c r="R2113" s="4"/>
      <c r="S2113" s="4"/>
      <c r="T2113" s="4"/>
      <c r="U2113" s="4"/>
      <c r="V2113" s="4"/>
    </row>
    <row r="2114" spans="7:22">
      <c r="G2114" s="4"/>
      <c r="H2114" s="4"/>
      <c r="J2114" s="4"/>
      <c r="K2114" s="4"/>
      <c r="L2114" s="4"/>
      <c r="M2114" s="4"/>
      <c r="N2114" s="4"/>
      <c r="O2114" s="4"/>
      <c r="P2114" s="4"/>
      <c r="Q2114" s="4"/>
      <c r="R2114" s="4"/>
      <c r="S2114" s="4"/>
      <c r="T2114" s="4"/>
      <c r="U2114" s="4"/>
      <c r="V2114" s="4"/>
    </row>
    <row r="2115" spans="7:22">
      <c r="G2115" s="4"/>
      <c r="H2115" s="4"/>
      <c r="J2115" s="4"/>
      <c r="K2115" s="4"/>
      <c r="L2115" s="4"/>
      <c r="M2115" s="4"/>
      <c r="N2115" s="4"/>
      <c r="O2115" s="4"/>
      <c r="P2115" s="4"/>
      <c r="Q2115" s="4"/>
      <c r="R2115" s="4"/>
      <c r="S2115" s="4"/>
      <c r="T2115" s="4"/>
      <c r="U2115" s="4"/>
      <c r="V2115" s="4"/>
    </row>
    <row r="2116" spans="7:22">
      <c r="G2116" s="4"/>
      <c r="H2116" s="4"/>
      <c r="J2116" s="4"/>
      <c r="K2116" s="4"/>
      <c r="L2116" s="4"/>
      <c r="M2116" s="4"/>
      <c r="N2116" s="4"/>
      <c r="O2116" s="4"/>
      <c r="P2116" s="4"/>
      <c r="Q2116" s="4"/>
      <c r="R2116" s="4"/>
      <c r="S2116" s="4"/>
      <c r="T2116" s="4"/>
      <c r="U2116" s="4"/>
      <c r="V2116" s="4"/>
    </row>
    <row r="2117" spans="7:22">
      <c r="G2117" s="4"/>
      <c r="H2117" s="4"/>
      <c r="J2117" s="4"/>
      <c r="K2117" s="4"/>
      <c r="L2117" s="4"/>
      <c r="M2117" s="4"/>
      <c r="N2117" s="4"/>
      <c r="O2117" s="4"/>
      <c r="P2117" s="4"/>
      <c r="Q2117" s="4"/>
      <c r="R2117" s="4"/>
      <c r="S2117" s="4"/>
      <c r="T2117" s="4"/>
      <c r="U2117" s="4"/>
      <c r="V2117" s="4"/>
    </row>
    <row r="2118" spans="7:22">
      <c r="G2118" s="4"/>
      <c r="H2118" s="4"/>
      <c r="J2118" s="4"/>
      <c r="K2118" s="4"/>
      <c r="L2118" s="4"/>
      <c r="M2118" s="4"/>
      <c r="N2118" s="4"/>
      <c r="O2118" s="4"/>
      <c r="P2118" s="4"/>
      <c r="Q2118" s="4"/>
      <c r="R2118" s="4"/>
      <c r="S2118" s="4"/>
      <c r="T2118" s="4"/>
      <c r="U2118" s="4"/>
      <c r="V2118" s="4"/>
    </row>
    <row r="2119" spans="7:22">
      <c r="G2119" s="4"/>
      <c r="H2119" s="4"/>
      <c r="J2119" s="4"/>
      <c r="K2119" s="4"/>
      <c r="L2119" s="4"/>
      <c r="M2119" s="4"/>
      <c r="N2119" s="4"/>
      <c r="O2119" s="4"/>
      <c r="P2119" s="4"/>
      <c r="Q2119" s="4"/>
      <c r="R2119" s="4"/>
      <c r="S2119" s="4"/>
      <c r="T2119" s="4"/>
      <c r="U2119" s="4"/>
      <c r="V2119" s="4"/>
    </row>
    <row r="2120" spans="7:22">
      <c r="G2120" s="4"/>
      <c r="H2120" s="4"/>
      <c r="J2120" s="4"/>
      <c r="K2120" s="4"/>
      <c r="L2120" s="4"/>
      <c r="M2120" s="4"/>
      <c r="N2120" s="4"/>
      <c r="O2120" s="4"/>
      <c r="P2120" s="4"/>
      <c r="Q2120" s="4"/>
      <c r="R2120" s="4"/>
      <c r="S2120" s="4"/>
      <c r="T2120" s="4"/>
      <c r="U2120" s="4"/>
      <c r="V2120" s="4"/>
    </row>
    <row r="2121" spans="7:22">
      <c r="G2121" s="4"/>
      <c r="H2121" s="4"/>
      <c r="J2121" s="4"/>
      <c r="K2121" s="4"/>
      <c r="L2121" s="4"/>
      <c r="M2121" s="4"/>
      <c r="N2121" s="4"/>
      <c r="O2121" s="4"/>
      <c r="P2121" s="4"/>
      <c r="Q2121" s="4"/>
      <c r="R2121" s="4"/>
      <c r="S2121" s="4"/>
      <c r="T2121" s="4"/>
      <c r="U2121" s="4"/>
      <c r="V2121" s="4"/>
    </row>
    <row r="2122" spans="7:22">
      <c r="G2122" s="4"/>
      <c r="H2122" s="4"/>
      <c r="J2122" s="4"/>
      <c r="K2122" s="4"/>
      <c r="L2122" s="4"/>
      <c r="M2122" s="4"/>
      <c r="N2122" s="4"/>
      <c r="O2122" s="4"/>
      <c r="P2122" s="4"/>
      <c r="Q2122" s="4"/>
      <c r="R2122" s="4"/>
      <c r="S2122" s="4"/>
      <c r="T2122" s="4"/>
      <c r="U2122" s="4"/>
      <c r="V2122" s="4"/>
    </row>
    <row r="2123" spans="7:22">
      <c r="G2123" s="4"/>
      <c r="H2123" s="4"/>
      <c r="J2123" s="4"/>
      <c r="K2123" s="4"/>
      <c r="L2123" s="4"/>
      <c r="M2123" s="4"/>
      <c r="N2123" s="4"/>
      <c r="O2123" s="4"/>
      <c r="P2123" s="4"/>
      <c r="Q2123" s="4"/>
      <c r="R2123" s="4"/>
      <c r="S2123" s="4"/>
      <c r="T2123" s="4"/>
      <c r="U2123" s="4"/>
      <c r="V2123" s="4"/>
    </row>
    <row r="2124" spans="7:22">
      <c r="G2124" s="4"/>
      <c r="H2124" s="4"/>
      <c r="J2124" s="4"/>
      <c r="K2124" s="4"/>
      <c r="L2124" s="4"/>
      <c r="M2124" s="4"/>
      <c r="N2124" s="4"/>
      <c r="O2124" s="4"/>
      <c r="P2124" s="4"/>
      <c r="Q2124" s="4"/>
      <c r="R2124" s="4"/>
      <c r="S2124" s="4"/>
      <c r="T2124" s="4"/>
      <c r="U2124" s="4"/>
      <c r="V2124" s="4"/>
    </row>
    <row r="2125" spans="7:22">
      <c r="G2125" s="4"/>
      <c r="H2125" s="4"/>
      <c r="J2125" s="4"/>
      <c r="K2125" s="4"/>
      <c r="L2125" s="4"/>
      <c r="M2125" s="4"/>
      <c r="N2125" s="4"/>
      <c r="O2125" s="4"/>
      <c r="P2125" s="4"/>
      <c r="Q2125" s="4"/>
      <c r="R2125" s="4"/>
      <c r="S2125" s="4"/>
      <c r="T2125" s="4"/>
      <c r="U2125" s="4"/>
      <c r="V2125" s="4"/>
    </row>
    <row r="2126" spans="7:22">
      <c r="G2126" s="4"/>
      <c r="H2126" s="4"/>
      <c r="J2126" s="4"/>
      <c r="K2126" s="4"/>
      <c r="L2126" s="4"/>
      <c r="M2126" s="4"/>
      <c r="N2126" s="4"/>
      <c r="O2126" s="4"/>
      <c r="P2126" s="4"/>
      <c r="Q2126" s="4"/>
      <c r="R2126" s="4"/>
      <c r="S2126" s="4"/>
      <c r="T2126" s="4"/>
      <c r="U2126" s="4"/>
      <c r="V2126" s="4"/>
    </row>
    <row r="2127" spans="7:22">
      <c r="G2127" s="4"/>
      <c r="H2127" s="4"/>
      <c r="J2127" s="4"/>
      <c r="K2127" s="4"/>
      <c r="L2127" s="4"/>
      <c r="M2127" s="4"/>
      <c r="N2127" s="4"/>
      <c r="O2127" s="4"/>
      <c r="P2127" s="4"/>
      <c r="Q2127" s="4"/>
      <c r="R2127" s="4"/>
      <c r="S2127" s="4"/>
      <c r="T2127" s="4"/>
      <c r="U2127" s="4"/>
      <c r="V2127" s="4"/>
    </row>
    <row r="2128" spans="7:22">
      <c r="G2128" s="4"/>
      <c r="H2128" s="4"/>
      <c r="J2128" s="4"/>
      <c r="K2128" s="4"/>
      <c r="L2128" s="4"/>
      <c r="M2128" s="4"/>
      <c r="N2128" s="4"/>
      <c r="O2128" s="4"/>
      <c r="P2128" s="4"/>
      <c r="Q2128" s="4"/>
      <c r="R2128" s="4"/>
      <c r="S2128" s="4"/>
      <c r="T2128" s="4"/>
      <c r="U2128" s="4"/>
      <c r="V2128" s="4"/>
    </row>
    <row r="2129" spans="7:22">
      <c r="G2129" s="4"/>
      <c r="H2129" s="4"/>
      <c r="J2129" s="4"/>
      <c r="K2129" s="4"/>
      <c r="L2129" s="4"/>
      <c r="M2129" s="4"/>
      <c r="N2129" s="4"/>
      <c r="O2129" s="4"/>
      <c r="P2129" s="4"/>
      <c r="Q2129" s="4"/>
      <c r="R2129" s="4"/>
      <c r="S2129" s="4"/>
      <c r="T2129" s="4"/>
      <c r="U2129" s="4"/>
      <c r="V2129" s="4"/>
    </row>
    <row r="2130" spans="7:22">
      <c r="G2130" s="4"/>
      <c r="H2130" s="4"/>
      <c r="J2130" s="4"/>
      <c r="K2130" s="4"/>
      <c r="L2130" s="4"/>
      <c r="M2130" s="4"/>
      <c r="N2130" s="4"/>
      <c r="O2130" s="4"/>
      <c r="P2130" s="4"/>
      <c r="Q2130" s="4"/>
      <c r="R2130" s="4"/>
      <c r="S2130" s="4"/>
      <c r="T2130" s="4"/>
      <c r="U2130" s="4"/>
      <c r="V2130" s="4"/>
    </row>
    <row r="2131" spans="7:22">
      <c r="G2131" s="4"/>
      <c r="H2131" s="4"/>
      <c r="J2131" s="4"/>
      <c r="K2131" s="4"/>
      <c r="L2131" s="4"/>
      <c r="M2131" s="4"/>
      <c r="N2131" s="4"/>
      <c r="O2131" s="4"/>
      <c r="P2131" s="4"/>
      <c r="Q2131" s="4"/>
      <c r="R2131" s="4"/>
      <c r="S2131" s="4"/>
      <c r="T2131" s="4"/>
      <c r="U2131" s="4"/>
      <c r="V2131" s="4"/>
    </row>
    <row r="2132" spans="7:22">
      <c r="G2132" s="4"/>
      <c r="H2132" s="4"/>
      <c r="J2132" s="4"/>
      <c r="K2132" s="4"/>
      <c r="L2132" s="4"/>
      <c r="M2132" s="4"/>
      <c r="N2132" s="4"/>
      <c r="O2132" s="4"/>
      <c r="P2132" s="4"/>
      <c r="Q2132" s="4"/>
      <c r="R2132" s="4"/>
      <c r="S2132" s="4"/>
      <c r="T2132" s="4"/>
      <c r="U2132" s="4"/>
      <c r="V2132" s="4"/>
    </row>
    <row r="2133" spans="7:22">
      <c r="G2133" s="4"/>
      <c r="H2133" s="4"/>
      <c r="J2133" s="4"/>
      <c r="K2133" s="4"/>
      <c r="L2133" s="4"/>
      <c r="M2133" s="4"/>
      <c r="N2133" s="4"/>
      <c r="O2133" s="4"/>
      <c r="P2133" s="4"/>
      <c r="Q2133" s="4"/>
      <c r="R2133" s="4"/>
      <c r="S2133" s="4"/>
      <c r="T2133" s="4"/>
      <c r="U2133" s="4"/>
      <c r="V2133" s="4"/>
    </row>
    <row r="2134" spans="7:22">
      <c r="G2134" s="4"/>
      <c r="H2134" s="4"/>
      <c r="J2134" s="4"/>
      <c r="K2134" s="4"/>
      <c r="L2134" s="4"/>
      <c r="M2134" s="4"/>
      <c r="N2134" s="4"/>
      <c r="O2134" s="4"/>
      <c r="P2134" s="4"/>
      <c r="Q2134" s="4"/>
      <c r="R2134" s="4"/>
      <c r="S2134" s="4"/>
      <c r="T2134" s="4"/>
      <c r="U2134" s="4"/>
      <c r="V2134" s="4"/>
    </row>
    <row r="2135" spans="7:22">
      <c r="G2135" s="4"/>
      <c r="H2135" s="4"/>
      <c r="J2135" s="4"/>
      <c r="K2135" s="4"/>
      <c r="L2135" s="4"/>
      <c r="M2135" s="4"/>
      <c r="N2135" s="4"/>
      <c r="O2135" s="4"/>
      <c r="P2135" s="4"/>
      <c r="Q2135" s="4"/>
      <c r="R2135" s="4"/>
      <c r="S2135" s="4"/>
      <c r="T2135" s="4"/>
      <c r="U2135" s="4"/>
      <c r="V2135" s="4"/>
    </row>
    <row r="2136" spans="7:22">
      <c r="G2136" s="4"/>
      <c r="H2136" s="4"/>
      <c r="J2136" s="4"/>
      <c r="K2136" s="4"/>
      <c r="L2136" s="4"/>
      <c r="M2136" s="4"/>
      <c r="N2136" s="4"/>
      <c r="O2136" s="4"/>
      <c r="P2136" s="4"/>
      <c r="Q2136" s="4"/>
      <c r="R2136" s="4"/>
      <c r="S2136" s="4"/>
      <c r="T2136" s="4"/>
      <c r="U2136" s="4"/>
      <c r="V2136" s="4"/>
    </row>
    <row r="2137" spans="7:22">
      <c r="G2137" s="4"/>
      <c r="H2137" s="4"/>
      <c r="J2137" s="4"/>
      <c r="K2137" s="4"/>
      <c r="L2137" s="4"/>
      <c r="M2137" s="4"/>
      <c r="N2137" s="4"/>
      <c r="O2137" s="4"/>
      <c r="P2137" s="4"/>
      <c r="Q2137" s="4"/>
      <c r="R2137" s="4"/>
      <c r="S2137" s="4"/>
      <c r="T2137" s="4"/>
      <c r="U2137" s="4"/>
      <c r="V2137" s="4"/>
    </row>
    <row r="2138" spans="7:22">
      <c r="G2138" s="4"/>
      <c r="H2138" s="4"/>
      <c r="J2138" s="4"/>
      <c r="K2138" s="4"/>
      <c r="L2138" s="4"/>
      <c r="M2138" s="4"/>
      <c r="N2138" s="4"/>
      <c r="O2138" s="4"/>
      <c r="P2138" s="4"/>
      <c r="Q2138" s="4"/>
      <c r="R2138" s="4"/>
      <c r="S2138" s="4"/>
      <c r="T2138" s="4"/>
      <c r="U2138" s="4"/>
      <c r="V2138" s="4"/>
    </row>
    <row r="2139" spans="7:22">
      <c r="G2139" s="4"/>
      <c r="H2139" s="4"/>
      <c r="J2139" s="4"/>
      <c r="K2139" s="4"/>
      <c r="L2139" s="4"/>
      <c r="M2139" s="4"/>
      <c r="N2139" s="4"/>
      <c r="O2139" s="4"/>
      <c r="P2139" s="4"/>
      <c r="Q2139" s="4"/>
      <c r="R2139" s="4"/>
      <c r="S2139" s="4"/>
      <c r="T2139" s="4"/>
      <c r="U2139" s="4"/>
      <c r="V2139" s="4"/>
    </row>
    <row r="2140" spans="7:22">
      <c r="G2140" s="4"/>
      <c r="H2140" s="4"/>
      <c r="J2140" s="4"/>
      <c r="K2140" s="4"/>
      <c r="L2140" s="4"/>
      <c r="M2140" s="4"/>
      <c r="N2140" s="4"/>
      <c r="O2140" s="4"/>
      <c r="P2140" s="4"/>
      <c r="Q2140" s="4"/>
      <c r="R2140" s="4"/>
      <c r="S2140" s="4"/>
      <c r="T2140" s="4"/>
      <c r="U2140" s="4"/>
      <c r="V2140" s="4"/>
    </row>
    <row r="2141" spans="7:22">
      <c r="G2141" s="4"/>
      <c r="H2141" s="4"/>
      <c r="J2141" s="4"/>
      <c r="K2141" s="4"/>
      <c r="L2141" s="4"/>
      <c r="M2141" s="4"/>
      <c r="N2141" s="4"/>
      <c r="O2141" s="4"/>
      <c r="P2141" s="4"/>
      <c r="Q2141" s="4"/>
      <c r="R2141" s="4"/>
      <c r="S2141" s="4"/>
      <c r="T2141" s="4"/>
      <c r="U2141" s="4"/>
      <c r="V2141" s="4"/>
    </row>
    <row r="2142" spans="7:22">
      <c r="G2142" s="4"/>
      <c r="H2142" s="4"/>
      <c r="J2142" s="4"/>
      <c r="K2142" s="4"/>
      <c r="L2142" s="4"/>
      <c r="M2142" s="4"/>
      <c r="N2142" s="4"/>
      <c r="O2142" s="4"/>
      <c r="P2142" s="4"/>
      <c r="Q2142" s="4"/>
      <c r="R2142" s="4"/>
      <c r="S2142" s="4"/>
      <c r="T2142" s="4"/>
      <c r="U2142" s="4"/>
      <c r="V2142" s="4"/>
    </row>
    <row r="2143" spans="7:22">
      <c r="G2143" s="4"/>
      <c r="H2143" s="4"/>
      <c r="J2143" s="4"/>
      <c r="K2143" s="4"/>
      <c r="L2143" s="4"/>
      <c r="M2143" s="4"/>
      <c r="N2143" s="4"/>
      <c r="O2143" s="4"/>
      <c r="P2143" s="4"/>
      <c r="Q2143" s="4"/>
      <c r="R2143" s="4"/>
      <c r="S2143" s="4"/>
      <c r="T2143" s="4"/>
      <c r="U2143" s="4"/>
      <c r="V2143" s="4"/>
    </row>
    <row r="2144" spans="7:22">
      <c r="G2144" s="4"/>
      <c r="H2144" s="4"/>
      <c r="J2144" s="4"/>
      <c r="K2144" s="4"/>
      <c r="L2144" s="4"/>
      <c r="M2144" s="4"/>
      <c r="N2144" s="4"/>
      <c r="O2144" s="4"/>
      <c r="P2144" s="4"/>
      <c r="Q2144" s="4"/>
      <c r="R2144" s="4"/>
      <c r="S2144" s="4"/>
      <c r="T2144" s="4"/>
      <c r="U2144" s="4"/>
      <c r="V2144" s="4"/>
    </row>
    <row r="2145" spans="7:22">
      <c r="G2145" s="4"/>
      <c r="H2145" s="4"/>
      <c r="J2145" s="4"/>
      <c r="K2145" s="4"/>
      <c r="L2145" s="4"/>
      <c r="M2145" s="4"/>
      <c r="N2145" s="4"/>
      <c r="O2145" s="4"/>
      <c r="P2145" s="4"/>
      <c r="Q2145" s="4"/>
      <c r="R2145" s="4"/>
      <c r="S2145" s="4"/>
      <c r="T2145" s="4"/>
      <c r="U2145" s="4"/>
      <c r="V2145" s="4"/>
    </row>
    <row r="2146" spans="7:22">
      <c r="G2146" s="4"/>
      <c r="H2146" s="4"/>
      <c r="J2146" s="4"/>
      <c r="K2146" s="4"/>
      <c r="L2146" s="4"/>
      <c r="M2146" s="4"/>
      <c r="N2146" s="4"/>
      <c r="O2146" s="4"/>
      <c r="P2146" s="4"/>
      <c r="Q2146" s="4"/>
      <c r="R2146" s="4"/>
      <c r="S2146" s="4"/>
      <c r="T2146" s="4"/>
      <c r="U2146" s="4"/>
      <c r="V2146" s="4"/>
    </row>
    <row r="2147" spans="7:22">
      <c r="G2147" s="4"/>
      <c r="H2147" s="4"/>
      <c r="J2147" s="4"/>
      <c r="K2147" s="4"/>
      <c r="L2147" s="4"/>
      <c r="M2147" s="4"/>
      <c r="N2147" s="4"/>
      <c r="O2147" s="4"/>
      <c r="P2147" s="4"/>
      <c r="Q2147" s="4"/>
      <c r="R2147" s="4"/>
      <c r="S2147" s="4"/>
      <c r="T2147" s="4"/>
      <c r="U2147" s="4"/>
      <c r="V2147" s="4"/>
    </row>
    <row r="2148" spans="7:22">
      <c r="G2148" s="4"/>
      <c r="H2148" s="4"/>
      <c r="J2148" s="4"/>
      <c r="K2148" s="4"/>
      <c r="L2148" s="4"/>
      <c r="M2148" s="4"/>
      <c r="N2148" s="4"/>
      <c r="O2148" s="4"/>
      <c r="P2148" s="4"/>
      <c r="Q2148" s="4"/>
      <c r="R2148" s="4"/>
      <c r="S2148" s="4"/>
      <c r="T2148" s="4"/>
      <c r="U2148" s="4"/>
      <c r="V2148" s="4"/>
    </row>
    <row r="2149" spans="7:22">
      <c r="G2149" s="4"/>
      <c r="H2149" s="4"/>
      <c r="J2149" s="4"/>
      <c r="K2149" s="4"/>
      <c r="L2149" s="4"/>
      <c r="M2149" s="4"/>
      <c r="N2149" s="4"/>
      <c r="O2149" s="4"/>
      <c r="P2149" s="4"/>
      <c r="Q2149" s="4"/>
      <c r="R2149" s="4"/>
      <c r="S2149" s="4"/>
      <c r="T2149" s="4"/>
      <c r="U2149" s="4"/>
      <c r="V2149" s="4"/>
    </row>
    <row r="2150" spans="7:22">
      <c r="G2150" s="4"/>
      <c r="H2150" s="4"/>
      <c r="J2150" s="4"/>
      <c r="K2150" s="4"/>
      <c r="L2150" s="4"/>
      <c r="M2150" s="4"/>
      <c r="N2150" s="4"/>
      <c r="O2150" s="4"/>
      <c r="P2150" s="4"/>
      <c r="Q2150" s="4"/>
      <c r="R2150" s="4"/>
      <c r="S2150" s="4"/>
      <c r="T2150" s="4"/>
      <c r="U2150" s="4"/>
      <c r="V2150" s="4"/>
    </row>
    <row r="2151" spans="7:22">
      <c r="G2151" s="4"/>
      <c r="H2151" s="4"/>
      <c r="J2151" s="4"/>
      <c r="K2151" s="4"/>
      <c r="L2151" s="4"/>
      <c r="M2151" s="4"/>
      <c r="N2151" s="4"/>
      <c r="O2151" s="4"/>
      <c r="P2151" s="4"/>
      <c r="Q2151" s="4"/>
      <c r="R2151" s="4"/>
      <c r="S2151" s="4"/>
      <c r="T2151" s="4"/>
      <c r="U2151" s="4"/>
      <c r="V2151" s="4"/>
    </row>
    <row r="2152" spans="7:22">
      <c r="G2152" s="4"/>
      <c r="H2152" s="4"/>
      <c r="J2152" s="4"/>
      <c r="K2152" s="4"/>
      <c r="L2152" s="4"/>
      <c r="M2152" s="4"/>
      <c r="N2152" s="4"/>
      <c r="O2152" s="4"/>
      <c r="P2152" s="4"/>
      <c r="Q2152" s="4"/>
      <c r="R2152" s="4"/>
      <c r="S2152" s="4"/>
      <c r="T2152" s="4"/>
      <c r="U2152" s="4"/>
      <c r="V2152" s="4"/>
    </row>
    <row r="2153" spans="7:22">
      <c r="G2153" s="4"/>
      <c r="H2153" s="4"/>
      <c r="J2153" s="4"/>
      <c r="K2153" s="4"/>
      <c r="L2153" s="4"/>
      <c r="M2153" s="4"/>
      <c r="N2153" s="4"/>
      <c r="O2153" s="4"/>
      <c r="P2153" s="4"/>
      <c r="Q2153" s="4"/>
      <c r="R2153" s="4"/>
      <c r="S2153" s="4"/>
      <c r="T2153" s="4"/>
      <c r="U2153" s="4"/>
      <c r="V2153" s="4"/>
    </row>
    <row r="2154" spans="7:22">
      <c r="G2154" s="4"/>
      <c r="H2154" s="4"/>
      <c r="J2154" s="4"/>
      <c r="K2154" s="4"/>
      <c r="L2154" s="4"/>
      <c r="M2154" s="4"/>
      <c r="N2154" s="4"/>
      <c r="O2154" s="4"/>
      <c r="P2154" s="4"/>
      <c r="Q2154" s="4"/>
      <c r="R2154" s="4"/>
      <c r="S2154" s="4"/>
      <c r="T2154" s="4"/>
      <c r="U2154" s="4"/>
      <c r="V2154" s="4"/>
    </row>
    <row r="2155" spans="7:22">
      <c r="G2155" s="4"/>
      <c r="H2155" s="4"/>
      <c r="J2155" s="4"/>
      <c r="K2155" s="4"/>
      <c r="L2155" s="4"/>
      <c r="M2155" s="4"/>
      <c r="N2155" s="4"/>
      <c r="O2155" s="4"/>
      <c r="P2155" s="4"/>
      <c r="Q2155" s="4"/>
      <c r="R2155" s="4"/>
      <c r="S2155" s="4"/>
      <c r="T2155" s="4"/>
      <c r="U2155" s="4"/>
      <c r="V2155" s="4"/>
    </row>
    <row r="2156" spans="7:22">
      <c r="G2156" s="4"/>
      <c r="H2156" s="4"/>
      <c r="J2156" s="4"/>
      <c r="K2156" s="4"/>
      <c r="L2156" s="4"/>
      <c r="M2156" s="4"/>
      <c r="N2156" s="4"/>
      <c r="O2156" s="4"/>
      <c r="P2156" s="4"/>
      <c r="Q2156" s="4"/>
      <c r="R2156" s="4"/>
      <c r="S2156" s="4"/>
      <c r="T2156" s="4"/>
      <c r="U2156" s="4"/>
      <c r="V2156" s="4"/>
    </row>
    <row r="2157" spans="7:22">
      <c r="G2157" s="4"/>
      <c r="H2157" s="4"/>
      <c r="J2157" s="4"/>
      <c r="K2157" s="4"/>
      <c r="L2157" s="4"/>
      <c r="M2157" s="4"/>
      <c r="N2157" s="4"/>
      <c r="O2157" s="4"/>
      <c r="P2157" s="4"/>
      <c r="Q2157" s="4"/>
      <c r="R2157" s="4"/>
      <c r="S2157" s="4"/>
      <c r="T2157" s="4"/>
      <c r="U2157" s="4"/>
      <c r="V2157" s="4"/>
    </row>
    <row r="2158" spans="7:22">
      <c r="G2158" s="4"/>
      <c r="H2158" s="4"/>
      <c r="J2158" s="4"/>
      <c r="K2158" s="4"/>
      <c r="L2158" s="4"/>
      <c r="M2158" s="4"/>
      <c r="N2158" s="4"/>
      <c r="O2158" s="4"/>
      <c r="P2158" s="4"/>
      <c r="Q2158" s="4"/>
      <c r="R2158" s="4"/>
      <c r="S2158" s="4"/>
      <c r="T2158" s="4"/>
      <c r="U2158" s="4"/>
      <c r="V2158" s="4"/>
    </row>
    <row r="2159" spans="7:22">
      <c r="G2159" s="4"/>
      <c r="H2159" s="4"/>
      <c r="J2159" s="4"/>
      <c r="K2159" s="4"/>
      <c r="L2159" s="4"/>
      <c r="M2159" s="4"/>
      <c r="N2159" s="4"/>
      <c r="O2159" s="4"/>
      <c r="P2159" s="4"/>
      <c r="Q2159" s="4"/>
      <c r="R2159" s="4"/>
      <c r="S2159" s="4"/>
      <c r="T2159" s="4"/>
      <c r="U2159" s="4"/>
      <c r="V2159" s="4"/>
    </row>
    <row r="2160" spans="7:22">
      <c r="G2160" s="4"/>
      <c r="H2160" s="4"/>
      <c r="J2160" s="4"/>
      <c r="K2160" s="4"/>
      <c r="L2160" s="4"/>
      <c r="M2160" s="4"/>
      <c r="N2160" s="4"/>
      <c r="O2160" s="4"/>
      <c r="P2160" s="4"/>
      <c r="Q2160" s="4"/>
      <c r="R2160" s="4"/>
      <c r="S2160" s="4"/>
      <c r="T2160" s="4"/>
      <c r="U2160" s="4"/>
      <c r="V2160" s="4"/>
    </row>
    <row r="2161" spans="7:22">
      <c r="G2161" s="4"/>
      <c r="H2161" s="4"/>
      <c r="J2161" s="4"/>
      <c r="K2161" s="4"/>
      <c r="L2161" s="4"/>
      <c r="M2161" s="4"/>
      <c r="N2161" s="4"/>
      <c r="O2161" s="4"/>
      <c r="P2161" s="4"/>
      <c r="Q2161" s="4"/>
      <c r="R2161" s="4"/>
      <c r="S2161" s="4"/>
      <c r="T2161" s="4"/>
      <c r="U2161" s="4"/>
      <c r="V2161" s="4"/>
    </row>
    <row r="2162" spans="7:22">
      <c r="G2162" s="4"/>
      <c r="H2162" s="4"/>
      <c r="J2162" s="4"/>
      <c r="K2162" s="4"/>
      <c r="L2162" s="4"/>
      <c r="M2162" s="4"/>
      <c r="N2162" s="4"/>
      <c r="O2162" s="4"/>
      <c r="P2162" s="4"/>
      <c r="Q2162" s="4"/>
      <c r="R2162" s="4"/>
      <c r="S2162" s="4"/>
      <c r="T2162" s="4"/>
      <c r="U2162" s="4"/>
      <c r="V2162" s="4"/>
    </row>
    <row r="2163" spans="7:22">
      <c r="G2163" s="4"/>
      <c r="H2163" s="4"/>
      <c r="J2163" s="4"/>
      <c r="K2163" s="4"/>
      <c r="L2163" s="4"/>
      <c r="M2163" s="4"/>
      <c r="N2163" s="4"/>
      <c r="O2163" s="4"/>
      <c r="P2163" s="4"/>
      <c r="Q2163" s="4"/>
      <c r="R2163" s="4"/>
      <c r="S2163" s="4"/>
      <c r="T2163" s="4"/>
      <c r="U2163" s="4"/>
      <c r="V2163" s="4"/>
    </row>
    <row r="2164" spans="7:22">
      <c r="G2164" s="4"/>
      <c r="H2164" s="4"/>
      <c r="J2164" s="4"/>
      <c r="K2164" s="4"/>
      <c r="L2164" s="4"/>
      <c r="M2164" s="4"/>
      <c r="N2164" s="4"/>
      <c r="O2164" s="4"/>
      <c r="P2164" s="4"/>
      <c r="Q2164" s="4"/>
      <c r="R2164" s="4"/>
      <c r="S2164" s="4"/>
      <c r="T2164" s="4"/>
      <c r="U2164" s="4"/>
      <c r="V2164" s="4"/>
    </row>
    <row r="2165" spans="7:22">
      <c r="G2165" s="4"/>
      <c r="H2165" s="4"/>
      <c r="J2165" s="4"/>
      <c r="K2165" s="4"/>
      <c r="L2165" s="4"/>
      <c r="M2165" s="4"/>
      <c r="N2165" s="4"/>
      <c r="O2165" s="4"/>
      <c r="P2165" s="4"/>
      <c r="Q2165" s="4"/>
      <c r="R2165" s="4"/>
      <c r="S2165" s="4"/>
      <c r="T2165" s="4"/>
      <c r="U2165" s="4"/>
      <c r="V2165" s="4"/>
    </row>
    <row r="2166" spans="7:22">
      <c r="G2166" s="4"/>
      <c r="H2166" s="4"/>
      <c r="J2166" s="4"/>
      <c r="K2166" s="4"/>
      <c r="L2166" s="4"/>
      <c r="M2166" s="4"/>
      <c r="N2166" s="4"/>
      <c r="O2166" s="4"/>
      <c r="P2166" s="4"/>
      <c r="Q2166" s="4"/>
      <c r="R2166" s="4"/>
      <c r="S2166" s="4"/>
      <c r="T2166" s="4"/>
      <c r="U2166" s="4"/>
      <c r="V2166" s="4"/>
    </row>
    <row r="2167" spans="7:22">
      <c r="G2167" s="4"/>
      <c r="H2167" s="4"/>
      <c r="J2167" s="4"/>
      <c r="K2167" s="4"/>
      <c r="L2167" s="4"/>
      <c r="M2167" s="4"/>
      <c r="N2167" s="4"/>
      <c r="O2167" s="4"/>
      <c r="P2167" s="4"/>
      <c r="Q2167" s="4"/>
      <c r="R2167" s="4"/>
      <c r="S2167" s="4"/>
      <c r="T2167" s="4"/>
      <c r="U2167" s="4"/>
      <c r="V2167" s="4"/>
    </row>
    <row r="2168" spans="7:22">
      <c r="G2168" s="4"/>
      <c r="H2168" s="4"/>
      <c r="J2168" s="4"/>
      <c r="K2168" s="4"/>
      <c r="L2168" s="4"/>
      <c r="M2168" s="4"/>
      <c r="N2168" s="4"/>
      <c r="O2168" s="4"/>
      <c r="P2168" s="4"/>
      <c r="Q2168" s="4"/>
      <c r="R2168" s="4"/>
      <c r="S2168" s="4"/>
      <c r="T2168" s="4"/>
      <c r="U2168" s="4"/>
      <c r="V2168" s="4"/>
    </row>
    <row r="2169" spans="7:22">
      <c r="G2169" s="4"/>
      <c r="H2169" s="4"/>
      <c r="J2169" s="4"/>
      <c r="K2169" s="4"/>
      <c r="L2169" s="4"/>
      <c r="M2169" s="4"/>
      <c r="N2169" s="4"/>
      <c r="O2169" s="4"/>
      <c r="P2169" s="4"/>
      <c r="Q2169" s="4"/>
      <c r="R2169" s="4"/>
      <c r="S2169" s="4"/>
      <c r="T2169" s="4"/>
      <c r="U2169" s="4"/>
      <c r="V2169" s="4"/>
    </row>
    <row r="2170" spans="7:22">
      <c r="G2170" s="4"/>
      <c r="H2170" s="4"/>
      <c r="J2170" s="4"/>
      <c r="K2170" s="4"/>
      <c r="L2170" s="4"/>
      <c r="M2170" s="4"/>
      <c r="N2170" s="4"/>
      <c r="O2170" s="4"/>
      <c r="P2170" s="4"/>
      <c r="Q2170" s="4"/>
      <c r="R2170" s="4"/>
      <c r="S2170" s="4"/>
      <c r="T2170" s="4"/>
      <c r="U2170" s="4"/>
      <c r="V2170" s="4"/>
    </row>
    <row r="2171" spans="7:22">
      <c r="G2171" s="4"/>
      <c r="H2171" s="4"/>
      <c r="J2171" s="4"/>
      <c r="K2171" s="4"/>
      <c r="L2171" s="4"/>
      <c r="M2171" s="4"/>
      <c r="N2171" s="4"/>
      <c r="O2171" s="4"/>
      <c r="P2171" s="4"/>
      <c r="Q2171" s="4"/>
      <c r="R2171" s="4"/>
      <c r="S2171" s="4"/>
      <c r="T2171" s="4"/>
      <c r="U2171" s="4"/>
      <c r="V2171" s="4"/>
    </row>
    <row r="2172" spans="7:22">
      <c r="G2172" s="4"/>
      <c r="H2172" s="4"/>
      <c r="J2172" s="4"/>
      <c r="K2172" s="4"/>
      <c r="L2172" s="4"/>
      <c r="M2172" s="4"/>
      <c r="N2172" s="4"/>
      <c r="O2172" s="4"/>
      <c r="P2172" s="4"/>
      <c r="Q2172" s="4"/>
      <c r="R2172" s="4"/>
      <c r="S2172" s="4"/>
      <c r="T2172" s="4"/>
      <c r="U2172" s="4"/>
      <c r="V2172" s="4"/>
    </row>
    <row r="2173" spans="7:22">
      <c r="G2173" s="4"/>
      <c r="H2173" s="4"/>
      <c r="J2173" s="4"/>
      <c r="K2173" s="4"/>
      <c r="L2173" s="4"/>
      <c r="M2173" s="4"/>
      <c r="N2173" s="4"/>
      <c r="O2173" s="4"/>
      <c r="P2173" s="4"/>
      <c r="Q2173" s="4"/>
      <c r="R2173" s="4"/>
      <c r="S2173" s="4"/>
      <c r="T2173" s="4"/>
      <c r="U2173" s="4"/>
      <c r="V2173" s="4"/>
    </row>
    <row r="2174" spans="7:22">
      <c r="G2174" s="4"/>
      <c r="H2174" s="4"/>
      <c r="J2174" s="4"/>
      <c r="K2174" s="4"/>
      <c r="L2174" s="4"/>
      <c r="M2174" s="4"/>
      <c r="N2174" s="4"/>
      <c r="O2174" s="4"/>
      <c r="P2174" s="4"/>
      <c r="Q2174" s="4"/>
      <c r="R2174" s="4"/>
      <c r="S2174" s="4"/>
      <c r="T2174" s="4"/>
      <c r="U2174" s="4"/>
      <c r="V2174" s="4"/>
    </row>
    <row r="2175" spans="7:22">
      <c r="G2175" s="4"/>
      <c r="H2175" s="4"/>
      <c r="J2175" s="4"/>
      <c r="K2175" s="4"/>
      <c r="L2175" s="4"/>
      <c r="M2175" s="4"/>
      <c r="N2175" s="4"/>
      <c r="O2175" s="4"/>
      <c r="P2175" s="4"/>
      <c r="Q2175" s="4"/>
      <c r="R2175" s="4"/>
      <c r="S2175" s="4"/>
      <c r="T2175" s="4"/>
      <c r="U2175" s="4"/>
      <c r="V2175" s="4"/>
    </row>
    <row r="2176" spans="7:22">
      <c r="G2176" s="4"/>
      <c r="H2176" s="4"/>
      <c r="J2176" s="4"/>
      <c r="K2176" s="4"/>
      <c r="L2176" s="4"/>
      <c r="M2176" s="4"/>
      <c r="N2176" s="4"/>
      <c r="O2176" s="4"/>
      <c r="P2176" s="4"/>
      <c r="Q2176" s="4"/>
      <c r="R2176" s="4"/>
      <c r="S2176" s="4"/>
      <c r="T2176" s="4"/>
      <c r="U2176" s="4"/>
      <c r="V2176" s="4"/>
    </row>
    <row r="2177" spans="7:22">
      <c r="G2177" s="4"/>
      <c r="H2177" s="4"/>
      <c r="J2177" s="4"/>
      <c r="K2177" s="4"/>
      <c r="L2177" s="4"/>
      <c r="M2177" s="4"/>
      <c r="N2177" s="4"/>
      <c r="O2177" s="4"/>
      <c r="P2177" s="4"/>
      <c r="Q2177" s="4"/>
      <c r="R2177" s="4"/>
      <c r="S2177" s="4"/>
      <c r="T2177" s="4"/>
      <c r="U2177" s="4"/>
      <c r="V2177" s="4"/>
    </row>
    <row r="2178" spans="7:22">
      <c r="G2178" s="4"/>
      <c r="H2178" s="4"/>
      <c r="J2178" s="4"/>
      <c r="K2178" s="4"/>
      <c r="L2178" s="4"/>
      <c r="M2178" s="4"/>
      <c r="N2178" s="4"/>
      <c r="O2178" s="4"/>
      <c r="P2178" s="4"/>
      <c r="Q2178" s="4"/>
      <c r="R2178" s="4"/>
      <c r="S2178" s="4"/>
      <c r="T2178" s="4"/>
      <c r="U2178" s="4"/>
      <c r="V2178" s="4"/>
    </row>
    <row r="2179" spans="7:22">
      <c r="G2179" s="4"/>
      <c r="H2179" s="4"/>
      <c r="J2179" s="4"/>
      <c r="K2179" s="4"/>
      <c r="L2179" s="4"/>
      <c r="M2179" s="4"/>
      <c r="N2179" s="4"/>
      <c r="O2179" s="4"/>
      <c r="P2179" s="4"/>
      <c r="Q2179" s="4"/>
      <c r="R2179" s="4"/>
      <c r="S2179" s="4"/>
      <c r="T2179" s="4"/>
      <c r="U2179" s="4"/>
      <c r="V2179" s="4"/>
    </row>
    <row r="2180" spans="7:22">
      <c r="G2180" s="4"/>
      <c r="H2180" s="4"/>
      <c r="J2180" s="4"/>
      <c r="K2180" s="4"/>
      <c r="L2180" s="4"/>
      <c r="M2180" s="4"/>
      <c r="N2180" s="4"/>
      <c r="O2180" s="4"/>
      <c r="P2180" s="4"/>
      <c r="Q2180" s="4"/>
      <c r="R2180" s="4"/>
      <c r="S2180" s="4"/>
      <c r="T2180" s="4"/>
      <c r="U2180" s="4"/>
      <c r="V2180" s="4"/>
    </row>
    <row r="2181" spans="7:22">
      <c r="G2181" s="4"/>
      <c r="H2181" s="4"/>
      <c r="J2181" s="4"/>
      <c r="K2181" s="4"/>
      <c r="L2181" s="4"/>
      <c r="M2181" s="4"/>
      <c r="N2181" s="4"/>
      <c r="O2181" s="4"/>
      <c r="P2181" s="4"/>
      <c r="Q2181" s="4"/>
      <c r="R2181" s="4"/>
      <c r="S2181" s="4"/>
      <c r="T2181" s="4"/>
      <c r="U2181" s="4"/>
      <c r="V2181" s="4"/>
    </row>
    <row r="2182" spans="7:22">
      <c r="G2182" s="4"/>
      <c r="H2182" s="4"/>
      <c r="J2182" s="4"/>
      <c r="K2182" s="4"/>
      <c r="L2182" s="4"/>
      <c r="M2182" s="4"/>
      <c r="N2182" s="4"/>
      <c r="O2182" s="4"/>
      <c r="P2182" s="4"/>
      <c r="Q2182" s="4"/>
      <c r="R2182" s="4"/>
      <c r="S2182" s="4"/>
      <c r="T2182" s="4"/>
      <c r="U2182" s="4"/>
      <c r="V2182" s="4"/>
    </row>
    <row r="2183" spans="7:22">
      <c r="G2183" s="4"/>
      <c r="H2183" s="4"/>
      <c r="J2183" s="4"/>
      <c r="K2183" s="4"/>
      <c r="L2183" s="4"/>
      <c r="M2183" s="4"/>
      <c r="N2183" s="4"/>
      <c r="O2183" s="4"/>
      <c r="P2183" s="4"/>
      <c r="Q2183" s="4"/>
      <c r="R2183" s="4"/>
      <c r="S2183" s="4"/>
      <c r="T2183" s="4"/>
      <c r="U2183" s="4"/>
      <c r="V2183" s="4"/>
    </row>
    <row r="2184" spans="7:22">
      <c r="G2184" s="4"/>
      <c r="H2184" s="4"/>
      <c r="J2184" s="4"/>
      <c r="K2184" s="4"/>
      <c r="L2184" s="4"/>
      <c r="M2184" s="4"/>
      <c r="N2184" s="4"/>
      <c r="O2184" s="4"/>
      <c r="P2184" s="4"/>
      <c r="Q2184" s="4"/>
      <c r="R2184" s="4"/>
      <c r="S2184" s="4"/>
      <c r="T2184" s="4"/>
      <c r="U2184" s="4"/>
      <c r="V2184" s="4"/>
    </row>
    <row r="2185" spans="7:22">
      <c r="G2185" s="4"/>
      <c r="H2185" s="4"/>
      <c r="J2185" s="4"/>
      <c r="K2185" s="4"/>
      <c r="L2185" s="4"/>
      <c r="M2185" s="4"/>
      <c r="N2185" s="4"/>
      <c r="O2185" s="4"/>
      <c r="P2185" s="4"/>
      <c r="Q2185" s="4"/>
      <c r="R2185" s="4"/>
      <c r="S2185" s="4"/>
      <c r="T2185" s="4"/>
      <c r="U2185" s="4"/>
      <c r="V2185" s="4"/>
    </row>
    <row r="2186" spans="7:22">
      <c r="G2186" s="4"/>
      <c r="H2186" s="4"/>
      <c r="J2186" s="4"/>
      <c r="K2186" s="4"/>
      <c r="L2186" s="4"/>
      <c r="M2186" s="4"/>
      <c r="N2186" s="4"/>
      <c r="O2186" s="4"/>
      <c r="P2186" s="4"/>
      <c r="Q2186" s="4"/>
      <c r="R2186" s="4"/>
      <c r="S2186" s="4"/>
      <c r="T2186" s="4"/>
      <c r="U2186" s="4"/>
      <c r="V2186" s="4"/>
    </row>
    <row r="2187" spans="7:22">
      <c r="G2187" s="4"/>
      <c r="H2187" s="4"/>
      <c r="J2187" s="4"/>
      <c r="K2187" s="4"/>
      <c r="L2187" s="4"/>
      <c r="M2187" s="4"/>
      <c r="N2187" s="4"/>
      <c r="O2187" s="4"/>
      <c r="P2187" s="4"/>
      <c r="Q2187" s="4"/>
      <c r="R2187" s="4"/>
      <c r="S2187" s="4"/>
      <c r="T2187" s="4"/>
      <c r="U2187" s="4"/>
      <c r="V2187" s="4"/>
    </row>
    <row r="2188" spans="7:22">
      <c r="G2188" s="4"/>
      <c r="H2188" s="4"/>
      <c r="J2188" s="4"/>
      <c r="K2188" s="4"/>
      <c r="L2188" s="4"/>
      <c r="M2188" s="4"/>
      <c r="N2188" s="4"/>
      <c r="O2188" s="4"/>
      <c r="P2188" s="4"/>
      <c r="Q2188" s="4"/>
      <c r="R2188" s="4"/>
      <c r="S2188" s="4"/>
      <c r="T2188" s="4"/>
      <c r="U2188" s="4"/>
      <c r="V2188" s="4"/>
    </row>
    <row r="2189" spans="7:22">
      <c r="G2189" s="4"/>
      <c r="H2189" s="4"/>
      <c r="J2189" s="4"/>
      <c r="K2189" s="4"/>
      <c r="L2189" s="4"/>
      <c r="M2189" s="4"/>
      <c r="N2189" s="4"/>
      <c r="O2189" s="4"/>
      <c r="P2189" s="4"/>
      <c r="Q2189" s="4"/>
      <c r="R2189" s="4"/>
      <c r="S2189" s="4"/>
      <c r="T2189" s="4"/>
      <c r="U2189" s="4"/>
      <c r="V2189" s="4"/>
    </row>
    <row r="2190" spans="7:22">
      <c r="G2190" s="4"/>
      <c r="H2190" s="4"/>
      <c r="J2190" s="4"/>
      <c r="K2190" s="4"/>
      <c r="L2190" s="4"/>
      <c r="M2190" s="4"/>
      <c r="N2190" s="4"/>
      <c r="O2190" s="4"/>
      <c r="P2190" s="4"/>
      <c r="Q2190" s="4"/>
      <c r="R2190" s="4"/>
      <c r="S2190" s="4"/>
      <c r="T2190" s="4"/>
      <c r="U2190" s="4"/>
      <c r="V2190" s="4"/>
    </row>
    <row r="2191" spans="7:22">
      <c r="G2191" s="4"/>
      <c r="H2191" s="4"/>
      <c r="J2191" s="4"/>
      <c r="K2191" s="4"/>
      <c r="L2191" s="4"/>
      <c r="M2191" s="4"/>
      <c r="N2191" s="4"/>
      <c r="O2191" s="4"/>
      <c r="P2191" s="4"/>
      <c r="Q2191" s="4"/>
      <c r="R2191" s="4"/>
      <c r="S2191" s="4"/>
      <c r="T2191" s="4"/>
      <c r="U2191" s="4"/>
      <c r="V2191" s="4"/>
    </row>
    <row r="2192" spans="7:22">
      <c r="G2192" s="4"/>
      <c r="H2192" s="4"/>
      <c r="J2192" s="4"/>
      <c r="K2192" s="4"/>
      <c r="L2192" s="4"/>
      <c r="M2192" s="4"/>
      <c r="N2192" s="4"/>
      <c r="O2192" s="4"/>
      <c r="P2192" s="4"/>
      <c r="Q2192" s="4"/>
      <c r="R2192" s="4"/>
      <c r="S2192" s="4"/>
      <c r="T2192" s="4"/>
      <c r="U2192" s="4"/>
      <c r="V2192" s="4"/>
    </row>
    <row r="2193" spans="7:22">
      <c r="G2193" s="4"/>
      <c r="H2193" s="4"/>
      <c r="J2193" s="4"/>
      <c r="K2193" s="4"/>
      <c r="L2193" s="4"/>
      <c r="M2193" s="4"/>
      <c r="N2193" s="4"/>
      <c r="O2193" s="4"/>
      <c r="P2193" s="4"/>
      <c r="Q2193" s="4"/>
      <c r="R2193" s="4"/>
      <c r="S2193" s="4"/>
      <c r="T2193" s="4"/>
      <c r="U2193" s="4"/>
      <c r="V2193" s="4"/>
    </row>
    <row r="2194" spans="7:22">
      <c r="G2194" s="4"/>
      <c r="H2194" s="4"/>
      <c r="J2194" s="4"/>
      <c r="K2194" s="4"/>
      <c r="L2194" s="4"/>
      <c r="M2194" s="4"/>
      <c r="N2194" s="4"/>
      <c r="O2194" s="4"/>
      <c r="P2194" s="4"/>
      <c r="Q2194" s="4"/>
      <c r="R2194" s="4"/>
      <c r="S2194" s="4"/>
      <c r="T2194" s="4"/>
      <c r="U2194" s="4"/>
      <c r="V2194" s="4"/>
    </row>
    <row r="2195" spans="7:22">
      <c r="G2195" s="4"/>
      <c r="H2195" s="4"/>
      <c r="J2195" s="4"/>
      <c r="K2195" s="4"/>
      <c r="L2195" s="4"/>
      <c r="M2195" s="4"/>
      <c r="N2195" s="4"/>
      <c r="O2195" s="4"/>
      <c r="P2195" s="4"/>
      <c r="Q2195" s="4"/>
      <c r="R2195" s="4"/>
      <c r="S2195" s="4"/>
      <c r="T2195" s="4"/>
      <c r="U2195" s="4"/>
      <c r="V2195" s="4"/>
    </row>
    <row r="2196" spans="7:22">
      <c r="G2196" s="4"/>
      <c r="H2196" s="4"/>
      <c r="J2196" s="4"/>
      <c r="K2196" s="4"/>
      <c r="L2196" s="4"/>
      <c r="M2196" s="4"/>
      <c r="N2196" s="4"/>
      <c r="O2196" s="4"/>
      <c r="P2196" s="4"/>
      <c r="Q2196" s="4"/>
      <c r="R2196" s="4"/>
      <c r="S2196" s="4"/>
      <c r="T2196" s="4"/>
      <c r="U2196" s="4"/>
      <c r="V2196" s="4"/>
    </row>
    <row r="2197" spans="7:22">
      <c r="G2197" s="4"/>
      <c r="H2197" s="4"/>
      <c r="J2197" s="4"/>
      <c r="K2197" s="4"/>
      <c r="L2197" s="4"/>
      <c r="M2197" s="4"/>
      <c r="N2197" s="4"/>
      <c r="O2197" s="4"/>
      <c r="P2197" s="4"/>
      <c r="Q2197" s="4"/>
      <c r="R2197" s="4"/>
      <c r="S2197" s="4"/>
      <c r="T2197" s="4"/>
      <c r="U2197" s="4"/>
      <c r="V2197" s="4"/>
    </row>
    <row r="2198" spans="7:22">
      <c r="G2198" s="4"/>
      <c r="H2198" s="4"/>
      <c r="J2198" s="4"/>
      <c r="K2198" s="4"/>
      <c r="L2198" s="4"/>
      <c r="M2198" s="4"/>
      <c r="N2198" s="4"/>
      <c r="O2198" s="4"/>
      <c r="P2198" s="4"/>
      <c r="Q2198" s="4"/>
      <c r="R2198" s="4"/>
      <c r="S2198" s="4"/>
      <c r="T2198" s="4"/>
      <c r="U2198" s="4"/>
      <c r="V2198" s="4"/>
    </row>
    <row r="2199" spans="7:22">
      <c r="G2199" s="4"/>
      <c r="H2199" s="4"/>
      <c r="J2199" s="4"/>
      <c r="K2199" s="4"/>
      <c r="L2199" s="4"/>
      <c r="M2199" s="4"/>
      <c r="N2199" s="4"/>
      <c r="O2199" s="4"/>
      <c r="P2199" s="4"/>
      <c r="Q2199" s="4"/>
      <c r="R2199" s="4"/>
      <c r="S2199" s="4"/>
      <c r="T2199" s="4"/>
      <c r="U2199" s="4"/>
      <c r="V2199" s="4"/>
    </row>
    <row r="2200" spans="7:22">
      <c r="G2200" s="4"/>
      <c r="H2200" s="4"/>
      <c r="J2200" s="4"/>
      <c r="K2200" s="4"/>
      <c r="L2200" s="4"/>
      <c r="M2200" s="4"/>
      <c r="N2200" s="4"/>
      <c r="O2200" s="4"/>
      <c r="P2200" s="4"/>
      <c r="Q2200" s="4"/>
      <c r="R2200" s="4"/>
      <c r="S2200" s="4"/>
      <c r="T2200" s="4"/>
      <c r="U2200" s="4"/>
      <c r="V2200" s="4"/>
    </row>
    <row r="2201" spans="7:22">
      <c r="G2201" s="4"/>
      <c r="H2201" s="4"/>
      <c r="J2201" s="4"/>
      <c r="K2201" s="4"/>
      <c r="L2201" s="4"/>
      <c r="M2201" s="4"/>
      <c r="N2201" s="4"/>
      <c r="O2201" s="4"/>
      <c r="P2201" s="4"/>
      <c r="Q2201" s="4"/>
      <c r="R2201" s="4"/>
      <c r="S2201" s="4"/>
      <c r="T2201" s="4"/>
      <c r="U2201" s="4"/>
      <c r="V2201" s="4"/>
    </row>
    <row r="2202" spans="7:22">
      <c r="G2202" s="4"/>
      <c r="H2202" s="4"/>
      <c r="J2202" s="4"/>
      <c r="K2202" s="4"/>
      <c r="L2202" s="4"/>
      <c r="M2202" s="4"/>
      <c r="N2202" s="4"/>
      <c r="O2202" s="4"/>
      <c r="P2202" s="4"/>
      <c r="Q2202" s="4"/>
      <c r="R2202" s="4"/>
      <c r="S2202" s="4"/>
      <c r="T2202" s="4"/>
      <c r="U2202" s="4"/>
      <c r="V2202" s="4"/>
    </row>
    <row r="2203" spans="7:22">
      <c r="G2203" s="4"/>
      <c r="H2203" s="4"/>
      <c r="J2203" s="4"/>
      <c r="K2203" s="4"/>
      <c r="L2203" s="4"/>
      <c r="M2203" s="4"/>
      <c r="N2203" s="4"/>
      <c r="O2203" s="4"/>
      <c r="P2203" s="4"/>
      <c r="Q2203" s="4"/>
      <c r="R2203" s="4"/>
      <c r="S2203" s="4"/>
      <c r="T2203" s="4"/>
      <c r="U2203" s="4"/>
      <c r="V2203" s="4"/>
    </row>
    <row r="2204" spans="7:22">
      <c r="G2204" s="4"/>
      <c r="H2204" s="4"/>
      <c r="J2204" s="4"/>
      <c r="K2204" s="4"/>
      <c r="L2204" s="4"/>
      <c r="M2204" s="4"/>
      <c r="N2204" s="4"/>
      <c r="O2204" s="4"/>
      <c r="P2204" s="4"/>
      <c r="Q2204" s="4"/>
      <c r="R2204" s="4"/>
      <c r="S2204" s="4"/>
      <c r="T2204" s="4"/>
      <c r="U2204" s="4"/>
      <c r="V2204" s="4"/>
    </row>
    <row r="2205" spans="7:22">
      <c r="G2205" s="4"/>
      <c r="H2205" s="4"/>
      <c r="J2205" s="4"/>
      <c r="K2205" s="4"/>
      <c r="L2205" s="4"/>
      <c r="M2205" s="4"/>
      <c r="N2205" s="4"/>
      <c r="O2205" s="4"/>
      <c r="P2205" s="4"/>
      <c r="Q2205" s="4"/>
      <c r="R2205" s="4"/>
      <c r="S2205" s="4"/>
      <c r="T2205" s="4"/>
      <c r="U2205" s="4"/>
      <c r="V2205" s="4"/>
    </row>
    <row r="2206" spans="7:22">
      <c r="G2206" s="4"/>
      <c r="H2206" s="4"/>
      <c r="J2206" s="4"/>
      <c r="K2206" s="4"/>
      <c r="L2206" s="4"/>
      <c r="M2206" s="4"/>
      <c r="N2206" s="4"/>
      <c r="O2206" s="4"/>
      <c r="P2206" s="4"/>
      <c r="Q2206" s="4"/>
      <c r="R2206" s="4"/>
      <c r="S2206" s="4"/>
      <c r="T2206" s="4"/>
      <c r="U2206" s="4"/>
      <c r="V2206" s="4"/>
    </row>
    <row r="2207" spans="7:22">
      <c r="G2207" s="4"/>
      <c r="H2207" s="4"/>
      <c r="J2207" s="4"/>
      <c r="K2207" s="4"/>
      <c r="L2207" s="4"/>
      <c r="M2207" s="4"/>
      <c r="N2207" s="4"/>
      <c r="O2207" s="4"/>
      <c r="P2207" s="4"/>
      <c r="Q2207" s="4"/>
      <c r="R2207" s="4"/>
      <c r="S2207" s="4"/>
      <c r="T2207" s="4"/>
      <c r="U2207" s="4"/>
      <c r="V2207" s="4"/>
    </row>
    <row r="2208" spans="7:22">
      <c r="G2208" s="4"/>
      <c r="H2208" s="4"/>
      <c r="J2208" s="4"/>
      <c r="K2208" s="4"/>
      <c r="L2208" s="4"/>
      <c r="M2208" s="4"/>
      <c r="N2208" s="4"/>
      <c r="O2208" s="4"/>
      <c r="P2208" s="4"/>
      <c r="Q2208" s="4"/>
      <c r="R2208" s="4"/>
      <c r="S2208" s="4"/>
      <c r="T2208" s="4"/>
      <c r="U2208" s="4"/>
      <c r="V2208" s="4"/>
    </row>
    <row r="2209" spans="7:22">
      <c r="G2209" s="4"/>
      <c r="H2209" s="4"/>
      <c r="J2209" s="4"/>
      <c r="K2209" s="4"/>
      <c r="L2209" s="4"/>
      <c r="M2209" s="4"/>
      <c r="N2209" s="4"/>
      <c r="O2209" s="4"/>
      <c r="P2209" s="4"/>
      <c r="Q2209" s="4"/>
      <c r="R2209" s="4"/>
      <c r="S2209" s="4"/>
      <c r="T2209" s="4"/>
      <c r="U2209" s="4"/>
      <c r="V2209" s="4"/>
    </row>
    <row r="2210" spans="7:22">
      <c r="G2210" s="4"/>
      <c r="H2210" s="4"/>
      <c r="J2210" s="4"/>
      <c r="K2210" s="4"/>
      <c r="L2210" s="4"/>
      <c r="M2210" s="4"/>
      <c r="N2210" s="4"/>
      <c r="O2210" s="4"/>
      <c r="P2210" s="4"/>
      <c r="Q2210" s="4"/>
      <c r="R2210" s="4"/>
      <c r="S2210" s="4"/>
      <c r="T2210" s="4"/>
      <c r="U2210" s="4"/>
      <c r="V2210" s="4"/>
    </row>
    <row r="2211" spans="7:22">
      <c r="G2211" s="4"/>
      <c r="H2211" s="4"/>
      <c r="J2211" s="4"/>
      <c r="K2211" s="4"/>
      <c r="L2211" s="4"/>
      <c r="M2211" s="4"/>
      <c r="N2211" s="4"/>
      <c r="O2211" s="4"/>
      <c r="P2211" s="4"/>
      <c r="Q2211" s="4"/>
      <c r="R2211" s="4"/>
      <c r="S2211" s="4"/>
      <c r="T2211" s="4"/>
      <c r="U2211" s="4"/>
      <c r="V2211" s="4"/>
    </row>
    <row r="2212" spans="7:22">
      <c r="G2212" s="4"/>
      <c r="H2212" s="4"/>
      <c r="J2212" s="4"/>
      <c r="K2212" s="4"/>
      <c r="L2212" s="4"/>
      <c r="M2212" s="4"/>
      <c r="N2212" s="4"/>
      <c r="O2212" s="4"/>
      <c r="P2212" s="4"/>
      <c r="Q2212" s="4"/>
      <c r="R2212" s="4"/>
      <c r="S2212" s="4"/>
      <c r="T2212" s="4"/>
      <c r="U2212" s="4"/>
      <c r="V2212" s="4"/>
    </row>
    <row r="2213" spans="7:22">
      <c r="G2213" s="4"/>
      <c r="H2213" s="4"/>
      <c r="J2213" s="4"/>
      <c r="K2213" s="4"/>
      <c r="L2213" s="4"/>
      <c r="M2213" s="4"/>
      <c r="N2213" s="4"/>
      <c r="O2213" s="4"/>
      <c r="P2213" s="4"/>
      <c r="Q2213" s="4"/>
      <c r="R2213" s="4"/>
      <c r="S2213" s="4"/>
      <c r="T2213" s="4"/>
      <c r="U2213" s="4"/>
      <c r="V2213" s="4"/>
    </row>
    <row r="2214" spans="7:22">
      <c r="G2214" s="4"/>
      <c r="H2214" s="4"/>
      <c r="J2214" s="4"/>
      <c r="K2214" s="4"/>
      <c r="L2214" s="4"/>
      <c r="M2214" s="4"/>
      <c r="N2214" s="4"/>
      <c r="O2214" s="4"/>
      <c r="P2214" s="4"/>
      <c r="Q2214" s="4"/>
      <c r="R2214" s="4"/>
      <c r="S2214" s="4"/>
      <c r="T2214" s="4"/>
      <c r="U2214" s="4"/>
      <c r="V2214" s="4"/>
    </row>
    <row r="2215" spans="7:22">
      <c r="G2215" s="4"/>
      <c r="H2215" s="4"/>
      <c r="J2215" s="4"/>
      <c r="K2215" s="4"/>
      <c r="L2215" s="4"/>
      <c r="M2215" s="4"/>
      <c r="N2215" s="4"/>
      <c r="O2215" s="4"/>
      <c r="P2215" s="4"/>
      <c r="Q2215" s="4"/>
      <c r="R2215" s="4"/>
      <c r="S2215" s="4"/>
      <c r="T2215" s="4"/>
      <c r="U2215" s="4"/>
      <c r="V2215" s="4"/>
    </row>
    <row r="2216" spans="7:22">
      <c r="G2216" s="4"/>
      <c r="H2216" s="4"/>
      <c r="J2216" s="4"/>
      <c r="K2216" s="4"/>
      <c r="L2216" s="4"/>
      <c r="M2216" s="4"/>
      <c r="N2216" s="4"/>
      <c r="O2216" s="4"/>
      <c r="P2216" s="4"/>
      <c r="Q2216" s="4"/>
      <c r="R2216" s="4"/>
      <c r="S2216" s="4"/>
      <c r="T2216" s="4"/>
      <c r="U2216" s="4"/>
      <c r="V2216" s="4"/>
    </row>
    <row r="2217" spans="7:22">
      <c r="G2217" s="4"/>
      <c r="H2217" s="4"/>
      <c r="J2217" s="4"/>
      <c r="K2217" s="4"/>
      <c r="L2217" s="4"/>
      <c r="M2217" s="4"/>
      <c r="N2217" s="4"/>
      <c r="O2217" s="4"/>
      <c r="P2217" s="4"/>
      <c r="Q2217" s="4"/>
      <c r="R2217" s="4"/>
      <c r="S2217" s="4"/>
      <c r="T2217" s="4"/>
      <c r="U2217" s="4"/>
      <c r="V2217" s="4"/>
    </row>
    <row r="2218" spans="7:22">
      <c r="G2218" s="4"/>
      <c r="H2218" s="4"/>
      <c r="J2218" s="4"/>
      <c r="K2218" s="4"/>
      <c r="L2218" s="4"/>
      <c r="M2218" s="4"/>
      <c r="N2218" s="4"/>
      <c r="O2218" s="4"/>
      <c r="P2218" s="4"/>
      <c r="Q2218" s="4"/>
      <c r="R2218" s="4"/>
      <c r="S2218" s="4"/>
      <c r="T2218" s="4"/>
      <c r="U2218" s="4"/>
      <c r="V2218" s="4"/>
    </row>
    <row r="2219" spans="7:22">
      <c r="G2219" s="4"/>
      <c r="H2219" s="4"/>
      <c r="J2219" s="4"/>
      <c r="K2219" s="4"/>
      <c r="L2219" s="4"/>
      <c r="M2219" s="4"/>
      <c r="N2219" s="4"/>
      <c r="O2219" s="4"/>
      <c r="P2219" s="4"/>
      <c r="Q2219" s="4"/>
      <c r="R2219" s="4"/>
      <c r="S2219" s="4"/>
      <c r="T2219" s="4"/>
      <c r="U2219" s="4"/>
      <c r="V2219" s="4"/>
    </row>
    <row r="2220" spans="7:22">
      <c r="G2220" s="4"/>
      <c r="H2220" s="4"/>
      <c r="J2220" s="4"/>
      <c r="K2220" s="4"/>
      <c r="L2220" s="4"/>
      <c r="M2220" s="4"/>
      <c r="N2220" s="4"/>
      <c r="O2220" s="4"/>
      <c r="P2220" s="4"/>
      <c r="Q2220" s="4"/>
      <c r="R2220" s="4"/>
      <c r="S2220" s="4"/>
      <c r="T2220" s="4"/>
      <c r="U2220" s="4"/>
      <c r="V2220" s="4"/>
    </row>
    <row r="2221" spans="7:22">
      <c r="G2221" s="4"/>
      <c r="H2221" s="4"/>
      <c r="J2221" s="4"/>
      <c r="K2221" s="4"/>
      <c r="L2221" s="4"/>
      <c r="M2221" s="4"/>
      <c r="N2221" s="4"/>
      <c r="O2221" s="4"/>
      <c r="P2221" s="4"/>
      <c r="Q2221" s="4"/>
      <c r="R2221" s="4"/>
      <c r="S2221" s="4"/>
      <c r="T2221" s="4"/>
      <c r="U2221" s="4"/>
      <c r="V2221" s="4"/>
    </row>
    <row r="2222" spans="7:22">
      <c r="G2222" s="4"/>
      <c r="H2222" s="4"/>
      <c r="J2222" s="4"/>
      <c r="K2222" s="4"/>
      <c r="L2222" s="4"/>
      <c r="M2222" s="4"/>
      <c r="N2222" s="4"/>
      <c r="O2222" s="4"/>
      <c r="P2222" s="4"/>
      <c r="Q2222" s="4"/>
      <c r="R2222" s="4"/>
      <c r="S2222" s="4"/>
      <c r="T2222" s="4"/>
      <c r="U2222" s="4"/>
      <c r="V2222" s="4"/>
    </row>
    <row r="2223" spans="7:22">
      <c r="G2223" s="4"/>
      <c r="H2223" s="4"/>
      <c r="J2223" s="4"/>
      <c r="K2223" s="4"/>
      <c r="L2223" s="4"/>
      <c r="M2223" s="4"/>
      <c r="N2223" s="4"/>
      <c r="O2223" s="4"/>
      <c r="P2223" s="4"/>
      <c r="Q2223" s="4"/>
      <c r="R2223" s="4"/>
      <c r="S2223" s="4"/>
      <c r="T2223" s="4"/>
      <c r="U2223" s="4"/>
      <c r="V2223" s="4"/>
    </row>
    <row r="2224" spans="7:22">
      <c r="G2224" s="4"/>
      <c r="H2224" s="4"/>
      <c r="J2224" s="4"/>
      <c r="K2224" s="4"/>
      <c r="L2224" s="4"/>
      <c r="M2224" s="4"/>
      <c r="N2224" s="4"/>
      <c r="O2224" s="4"/>
      <c r="P2224" s="4"/>
      <c r="Q2224" s="4"/>
      <c r="R2224" s="4"/>
      <c r="S2224" s="4"/>
      <c r="T2224" s="4"/>
      <c r="U2224" s="4"/>
      <c r="V2224" s="4"/>
    </row>
    <row r="2225" spans="7:22">
      <c r="G2225" s="4"/>
      <c r="H2225" s="4"/>
      <c r="J2225" s="4"/>
      <c r="K2225" s="4"/>
      <c r="L2225" s="4"/>
      <c r="M2225" s="4"/>
      <c r="N2225" s="4"/>
      <c r="O2225" s="4"/>
      <c r="P2225" s="4"/>
      <c r="Q2225" s="4"/>
      <c r="R2225" s="4"/>
      <c r="S2225" s="4"/>
      <c r="T2225" s="4"/>
      <c r="U2225" s="4"/>
      <c r="V2225" s="4"/>
    </row>
    <row r="2226" spans="7:22">
      <c r="G2226" s="4"/>
      <c r="H2226" s="4"/>
      <c r="J2226" s="4"/>
      <c r="K2226" s="4"/>
      <c r="L2226" s="4"/>
      <c r="M2226" s="4"/>
      <c r="N2226" s="4"/>
      <c r="O2226" s="4"/>
      <c r="P2226" s="4"/>
      <c r="Q2226" s="4"/>
      <c r="R2226" s="4"/>
      <c r="S2226" s="4"/>
      <c r="T2226" s="4"/>
      <c r="U2226" s="4"/>
      <c r="V2226" s="4"/>
    </row>
    <row r="2227" spans="7:22">
      <c r="G2227" s="4"/>
      <c r="H2227" s="4"/>
      <c r="J2227" s="4"/>
      <c r="K2227" s="4"/>
      <c r="L2227" s="4"/>
      <c r="M2227" s="4"/>
      <c r="N2227" s="4"/>
      <c r="O2227" s="4"/>
      <c r="P2227" s="4"/>
      <c r="Q2227" s="4"/>
      <c r="R2227" s="4"/>
      <c r="S2227" s="4"/>
      <c r="T2227" s="4"/>
      <c r="U2227" s="4"/>
      <c r="V2227" s="4"/>
    </row>
    <row r="2228" spans="7:22">
      <c r="G2228" s="4"/>
      <c r="H2228" s="4"/>
      <c r="J2228" s="4"/>
      <c r="K2228" s="4"/>
      <c r="L2228" s="4"/>
      <c r="M2228" s="4"/>
      <c r="N2228" s="4"/>
      <c r="O2228" s="4"/>
      <c r="P2228" s="4"/>
      <c r="Q2228" s="4"/>
      <c r="R2228" s="4"/>
      <c r="S2228" s="4"/>
      <c r="T2228" s="4"/>
      <c r="U2228" s="4"/>
      <c r="V2228" s="4"/>
    </row>
    <row r="2229" spans="7:22">
      <c r="G2229" s="4"/>
      <c r="H2229" s="4"/>
      <c r="J2229" s="4"/>
      <c r="K2229" s="4"/>
      <c r="L2229" s="4"/>
      <c r="M2229" s="4"/>
      <c r="N2229" s="4"/>
      <c r="O2229" s="4"/>
      <c r="P2229" s="4"/>
      <c r="Q2229" s="4"/>
      <c r="R2229" s="4"/>
      <c r="S2229" s="4"/>
      <c r="T2229" s="4"/>
      <c r="U2229" s="4"/>
      <c r="V2229" s="4"/>
    </row>
    <row r="2230" spans="7:22">
      <c r="G2230" s="4"/>
      <c r="H2230" s="4"/>
      <c r="J2230" s="4"/>
      <c r="K2230" s="4"/>
      <c r="L2230" s="4"/>
      <c r="M2230" s="4"/>
      <c r="N2230" s="4"/>
      <c r="O2230" s="4"/>
      <c r="P2230" s="4"/>
      <c r="Q2230" s="4"/>
      <c r="R2230" s="4"/>
      <c r="S2230" s="4"/>
      <c r="T2230" s="4"/>
      <c r="U2230" s="4"/>
      <c r="V2230" s="4"/>
    </row>
    <row r="2231" spans="7:22">
      <c r="G2231" s="4"/>
      <c r="H2231" s="4"/>
      <c r="J2231" s="4"/>
      <c r="K2231" s="4"/>
      <c r="L2231" s="4"/>
      <c r="M2231" s="4"/>
      <c r="N2231" s="4"/>
      <c r="O2231" s="4"/>
      <c r="P2231" s="4"/>
      <c r="Q2231" s="4"/>
      <c r="R2231" s="4"/>
      <c r="S2231" s="4"/>
      <c r="T2231" s="4"/>
      <c r="U2231" s="4"/>
      <c r="V2231" s="4"/>
    </row>
    <row r="2232" spans="7:22">
      <c r="G2232" s="4"/>
      <c r="H2232" s="4"/>
      <c r="J2232" s="4"/>
      <c r="K2232" s="4"/>
      <c r="L2232" s="4"/>
      <c r="M2232" s="4"/>
      <c r="N2232" s="4"/>
      <c r="O2232" s="4"/>
      <c r="P2232" s="4"/>
      <c r="Q2232" s="4"/>
      <c r="R2232" s="4"/>
      <c r="S2232" s="4"/>
      <c r="T2232" s="4"/>
      <c r="U2232" s="4"/>
      <c r="V2232" s="4"/>
    </row>
    <row r="2233" spans="7:22">
      <c r="G2233" s="4"/>
      <c r="H2233" s="4"/>
      <c r="J2233" s="4"/>
      <c r="K2233" s="4"/>
      <c r="L2233" s="4"/>
      <c r="M2233" s="4"/>
      <c r="N2233" s="4"/>
      <c r="O2233" s="4"/>
      <c r="P2233" s="4"/>
      <c r="Q2233" s="4"/>
      <c r="R2233" s="4"/>
      <c r="S2233" s="4"/>
      <c r="T2233" s="4"/>
      <c r="U2233" s="4"/>
      <c r="V2233" s="4"/>
    </row>
    <row r="2234" spans="7:22">
      <c r="G2234" s="4"/>
      <c r="H2234" s="4"/>
      <c r="J2234" s="4"/>
      <c r="K2234" s="4"/>
      <c r="L2234" s="4"/>
      <c r="M2234" s="4"/>
      <c r="N2234" s="4"/>
      <c r="O2234" s="4"/>
      <c r="P2234" s="4"/>
      <c r="Q2234" s="4"/>
      <c r="R2234" s="4"/>
      <c r="S2234" s="4"/>
      <c r="T2234" s="4"/>
      <c r="U2234" s="4"/>
      <c r="V2234" s="4"/>
    </row>
    <row r="2235" spans="7:22">
      <c r="G2235" s="4"/>
      <c r="H2235" s="4"/>
      <c r="J2235" s="4"/>
      <c r="K2235" s="4"/>
      <c r="L2235" s="4"/>
      <c r="M2235" s="4"/>
      <c r="N2235" s="4"/>
      <c r="O2235" s="4"/>
      <c r="P2235" s="4"/>
      <c r="Q2235" s="4"/>
      <c r="R2235" s="4"/>
      <c r="S2235" s="4"/>
      <c r="T2235" s="4"/>
      <c r="U2235" s="4"/>
      <c r="V2235" s="4"/>
    </row>
    <row r="2236" spans="7:22">
      <c r="G2236" s="4"/>
      <c r="H2236" s="4"/>
      <c r="J2236" s="4"/>
      <c r="K2236" s="4"/>
      <c r="L2236" s="4"/>
      <c r="M2236" s="4"/>
      <c r="N2236" s="4"/>
      <c r="O2236" s="4"/>
      <c r="P2236" s="4"/>
      <c r="Q2236" s="4"/>
      <c r="R2236" s="4"/>
      <c r="S2236" s="4"/>
      <c r="T2236" s="4"/>
      <c r="U2236" s="4"/>
      <c r="V2236" s="4"/>
    </row>
    <row r="2237" spans="7:22">
      <c r="G2237" s="4"/>
      <c r="H2237" s="4"/>
      <c r="J2237" s="4"/>
      <c r="K2237" s="4"/>
      <c r="L2237" s="4"/>
      <c r="M2237" s="4"/>
      <c r="N2237" s="4"/>
      <c r="O2237" s="4"/>
      <c r="P2237" s="4"/>
      <c r="Q2237" s="4"/>
      <c r="R2237" s="4"/>
      <c r="S2237" s="4"/>
      <c r="T2237" s="4"/>
      <c r="U2237" s="4"/>
      <c r="V2237" s="4"/>
    </row>
    <row r="2238" spans="7:22">
      <c r="G2238" s="4"/>
      <c r="H2238" s="4"/>
      <c r="J2238" s="4"/>
      <c r="K2238" s="4"/>
      <c r="L2238" s="4"/>
      <c r="M2238" s="4"/>
      <c r="N2238" s="4"/>
      <c r="O2238" s="4"/>
      <c r="P2238" s="4"/>
      <c r="Q2238" s="4"/>
      <c r="R2238" s="4"/>
      <c r="S2238" s="4"/>
      <c r="T2238" s="4"/>
      <c r="U2238" s="4"/>
      <c r="V2238" s="4"/>
    </row>
    <row r="2239" spans="7:22">
      <c r="G2239" s="4"/>
      <c r="H2239" s="4"/>
      <c r="J2239" s="4"/>
      <c r="K2239" s="4"/>
      <c r="L2239" s="4"/>
      <c r="M2239" s="4"/>
      <c r="N2239" s="4"/>
      <c r="O2239" s="4"/>
      <c r="P2239" s="4"/>
      <c r="Q2239" s="4"/>
      <c r="R2239" s="4"/>
      <c r="S2239" s="4"/>
      <c r="T2239" s="4"/>
      <c r="U2239" s="4"/>
      <c r="V2239" s="4"/>
    </row>
    <row r="2240" spans="7:22">
      <c r="G2240" s="4"/>
      <c r="H2240" s="4"/>
      <c r="J2240" s="4"/>
      <c r="K2240" s="4"/>
      <c r="L2240" s="4"/>
      <c r="M2240" s="4"/>
      <c r="N2240" s="4"/>
      <c r="O2240" s="4"/>
      <c r="P2240" s="4"/>
      <c r="Q2240" s="4"/>
      <c r="R2240" s="4"/>
      <c r="S2240" s="4"/>
      <c r="T2240" s="4"/>
      <c r="U2240" s="4"/>
      <c r="V2240" s="4"/>
    </row>
    <row r="2241" spans="7:22">
      <c r="G2241" s="4"/>
      <c r="H2241" s="4"/>
      <c r="J2241" s="4"/>
      <c r="K2241" s="4"/>
      <c r="L2241" s="4"/>
      <c r="M2241" s="4"/>
      <c r="N2241" s="4"/>
      <c r="O2241" s="4"/>
      <c r="P2241" s="4"/>
      <c r="Q2241" s="4"/>
      <c r="R2241" s="4"/>
      <c r="S2241" s="4"/>
      <c r="T2241" s="4"/>
      <c r="U2241" s="4"/>
      <c r="V2241" s="4"/>
    </row>
    <row r="2242" spans="7:22">
      <c r="G2242" s="4"/>
      <c r="H2242" s="4"/>
      <c r="J2242" s="4"/>
      <c r="K2242" s="4"/>
      <c r="L2242" s="4"/>
      <c r="M2242" s="4"/>
      <c r="N2242" s="4"/>
      <c r="O2242" s="4"/>
      <c r="P2242" s="4"/>
      <c r="Q2242" s="4"/>
      <c r="R2242" s="4"/>
      <c r="S2242" s="4"/>
      <c r="T2242" s="4"/>
      <c r="U2242" s="4"/>
      <c r="V2242" s="4"/>
    </row>
    <row r="2243" spans="7:22">
      <c r="G2243" s="4"/>
      <c r="H2243" s="4"/>
      <c r="J2243" s="4"/>
      <c r="K2243" s="4"/>
      <c r="L2243" s="4"/>
      <c r="M2243" s="4"/>
      <c r="N2243" s="4"/>
      <c r="O2243" s="4"/>
      <c r="P2243" s="4"/>
      <c r="Q2243" s="4"/>
      <c r="R2243" s="4"/>
      <c r="S2243" s="4"/>
      <c r="T2243" s="4"/>
      <c r="U2243" s="4"/>
      <c r="V2243" s="4"/>
    </row>
    <row r="2244" spans="7:22">
      <c r="G2244" s="4"/>
      <c r="H2244" s="4"/>
      <c r="J2244" s="4"/>
      <c r="K2244" s="4"/>
      <c r="L2244" s="4"/>
      <c r="M2244" s="4"/>
      <c r="N2244" s="4"/>
      <c r="O2244" s="4"/>
      <c r="P2244" s="4"/>
      <c r="Q2244" s="4"/>
      <c r="R2244" s="4"/>
      <c r="S2244" s="4"/>
      <c r="T2244" s="4"/>
      <c r="U2244" s="4"/>
      <c r="V2244" s="4"/>
    </row>
    <row r="2245" spans="7:22">
      <c r="G2245" s="4"/>
      <c r="H2245" s="4"/>
      <c r="J2245" s="4"/>
      <c r="K2245" s="4"/>
      <c r="L2245" s="4"/>
      <c r="M2245" s="4"/>
      <c r="N2245" s="4"/>
      <c r="O2245" s="4"/>
      <c r="P2245" s="4"/>
      <c r="Q2245" s="4"/>
      <c r="R2245" s="4"/>
      <c r="S2245" s="4"/>
      <c r="T2245" s="4"/>
      <c r="U2245" s="4"/>
      <c r="V2245" s="4"/>
    </row>
    <row r="2246" spans="7:22">
      <c r="G2246" s="4"/>
      <c r="H2246" s="4"/>
      <c r="J2246" s="4"/>
      <c r="K2246" s="4"/>
      <c r="L2246" s="4"/>
      <c r="M2246" s="4"/>
      <c r="N2246" s="4"/>
      <c r="O2246" s="4"/>
      <c r="P2246" s="4"/>
      <c r="Q2246" s="4"/>
      <c r="R2246" s="4"/>
      <c r="S2246" s="4"/>
      <c r="T2246" s="4"/>
      <c r="U2246" s="4"/>
      <c r="V2246" s="4"/>
    </row>
    <row r="2247" spans="7:22">
      <c r="G2247" s="4"/>
      <c r="H2247" s="4"/>
      <c r="J2247" s="4"/>
      <c r="K2247" s="4"/>
      <c r="L2247" s="4"/>
      <c r="M2247" s="4"/>
      <c r="N2247" s="4"/>
      <c r="O2247" s="4"/>
      <c r="P2247" s="4"/>
      <c r="Q2247" s="4"/>
      <c r="R2247" s="4"/>
      <c r="S2247" s="4"/>
      <c r="T2247" s="4"/>
      <c r="U2247" s="4"/>
      <c r="V2247" s="4"/>
    </row>
    <row r="2248" spans="7:22">
      <c r="G2248" s="4"/>
      <c r="H2248" s="4"/>
      <c r="J2248" s="4"/>
      <c r="K2248" s="4"/>
      <c r="L2248" s="4"/>
      <c r="M2248" s="4"/>
      <c r="N2248" s="4"/>
      <c r="O2248" s="4"/>
      <c r="P2248" s="4"/>
      <c r="Q2248" s="4"/>
      <c r="R2248" s="4"/>
      <c r="S2248" s="4"/>
      <c r="T2248" s="4"/>
      <c r="U2248" s="4"/>
      <c r="V2248" s="4"/>
    </row>
    <row r="2249" spans="7:22">
      <c r="G2249" s="4"/>
      <c r="H2249" s="4"/>
      <c r="J2249" s="4"/>
      <c r="K2249" s="4"/>
      <c r="L2249" s="4"/>
      <c r="M2249" s="4"/>
      <c r="N2249" s="4"/>
      <c r="O2249" s="4"/>
      <c r="P2249" s="4"/>
      <c r="Q2249" s="4"/>
      <c r="R2249" s="4"/>
      <c r="S2249" s="4"/>
      <c r="T2249" s="4"/>
      <c r="U2249" s="4"/>
      <c r="V2249" s="4"/>
    </row>
    <row r="2250" spans="7:22">
      <c r="G2250" s="4"/>
      <c r="H2250" s="4"/>
      <c r="J2250" s="4"/>
      <c r="K2250" s="4"/>
      <c r="L2250" s="4"/>
      <c r="M2250" s="4"/>
      <c r="N2250" s="4"/>
      <c r="O2250" s="4"/>
      <c r="P2250" s="4"/>
      <c r="Q2250" s="4"/>
      <c r="R2250" s="4"/>
      <c r="S2250" s="4"/>
      <c r="T2250" s="4"/>
      <c r="U2250" s="4"/>
      <c r="V2250" s="4"/>
    </row>
    <row r="2251" spans="7:22">
      <c r="G2251" s="4"/>
      <c r="H2251" s="4"/>
      <c r="J2251" s="4"/>
      <c r="K2251" s="4"/>
      <c r="L2251" s="4"/>
      <c r="M2251" s="4"/>
      <c r="N2251" s="4"/>
      <c r="O2251" s="4"/>
      <c r="P2251" s="4"/>
      <c r="Q2251" s="4"/>
      <c r="R2251" s="4"/>
      <c r="S2251" s="4"/>
      <c r="T2251" s="4"/>
      <c r="U2251" s="4"/>
      <c r="V2251" s="4"/>
    </row>
    <row r="2252" spans="7:22">
      <c r="G2252" s="4"/>
      <c r="H2252" s="4"/>
      <c r="J2252" s="4"/>
      <c r="K2252" s="4"/>
      <c r="L2252" s="4"/>
      <c r="M2252" s="4"/>
      <c r="N2252" s="4"/>
      <c r="O2252" s="4"/>
      <c r="P2252" s="4"/>
      <c r="Q2252" s="4"/>
      <c r="R2252" s="4"/>
      <c r="S2252" s="4"/>
      <c r="T2252" s="4"/>
      <c r="U2252" s="4"/>
      <c r="V2252" s="4"/>
    </row>
    <row r="2253" spans="7:22">
      <c r="G2253" s="4"/>
      <c r="H2253" s="4"/>
      <c r="J2253" s="4"/>
      <c r="K2253" s="4"/>
      <c r="L2253" s="4"/>
      <c r="M2253" s="4"/>
      <c r="N2253" s="4"/>
      <c r="O2253" s="4"/>
      <c r="P2253" s="4"/>
      <c r="Q2253" s="4"/>
      <c r="R2253" s="4"/>
      <c r="S2253" s="4"/>
      <c r="T2253" s="4"/>
      <c r="U2253" s="4"/>
      <c r="V2253" s="4"/>
    </row>
    <row r="2254" spans="7:22">
      <c r="G2254" s="4"/>
      <c r="H2254" s="4"/>
      <c r="J2254" s="4"/>
      <c r="K2254" s="4"/>
      <c r="L2254" s="4"/>
      <c r="M2254" s="4"/>
      <c r="N2254" s="4"/>
      <c r="O2254" s="4"/>
      <c r="P2254" s="4"/>
      <c r="Q2254" s="4"/>
      <c r="R2254" s="4"/>
      <c r="S2254" s="4"/>
      <c r="T2254" s="4"/>
      <c r="U2254" s="4"/>
      <c r="V2254" s="4"/>
    </row>
    <row r="2255" spans="7:22">
      <c r="G2255" s="4"/>
      <c r="H2255" s="4"/>
      <c r="J2255" s="4"/>
      <c r="K2255" s="4"/>
      <c r="L2255" s="4"/>
      <c r="M2255" s="4"/>
      <c r="N2255" s="4"/>
      <c r="O2255" s="4"/>
      <c r="P2255" s="4"/>
      <c r="Q2255" s="4"/>
      <c r="R2255" s="4"/>
      <c r="S2255" s="4"/>
      <c r="T2255" s="4"/>
      <c r="U2255" s="4"/>
      <c r="V2255" s="4"/>
    </row>
    <row r="2256" spans="7:22">
      <c r="G2256" s="4"/>
      <c r="H2256" s="4"/>
      <c r="J2256" s="4"/>
      <c r="K2256" s="4"/>
      <c r="L2256" s="4"/>
      <c r="M2256" s="4"/>
      <c r="N2256" s="4"/>
      <c r="O2256" s="4"/>
      <c r="P2256" s="4"/>
      <c r="Q2256" s="4"/>
      <c r="R2256" s="4"/>
      <c r="S2256" s="4"/>
      <c r="T2256" s="4"/>
      <c r="U2256" s="4"/>
      <c r="V2256" s="4"/>
    </row>
    <row r="2257" spans="7:22">
      <c r="G2257" s="4"/>
      <c r="H2257" s="4"/>
      <c r="J2257" s="4"/>
      <c r="K2257" s="4"/>
      <c r="L2257" s="4"/>
      <c r="M2257" s="4"/>
      <c r="N2257" s="4"/>
      <c r="O2257" s="4"/>
      <c r="P2257" s="4"/>
      <c r="Q2257" s="4"/>
      <c r="R2257" s="4"/>
      <c r="S2257" s="4"/>
      <c r="T2257" s="4"/>
      <c r="U2257" s="4"/>
      <c r="V2257" s="4"/>
    </row>
    <row r="2258" spans="7:22">
      <c r="G2258" s="4"/>
      <c r="H2258" s="4"/>
      <c r="J2258" s="4"/>
      <c r="K2258" s="4"/>
      <c r="L2258" s="4"/>
      <c r="M2258" s="4"/>
      <c r="N2258" s="4"/>
      <c r="O2258" s="4"/>
      <c r="P2258" s="4"/>
      <c r="Q2258" s="4"/>
      <c r="R2258" s="4"/>
      <c r="S2258" s="4"/>
      <c r="T2258" s="4"/>
      <c r="U2258" s="4"/>
      <c r="V2258" s="4"/>
    </row>
    <row r="2259" spans="7:22">
      <c r="G2259" s="4"/>
      <c r="H2259" s="4"/>
      <c r="J2259" s="4"/>
      <c r="K2259" s="4"/>
      <c r="L2259" s="4"/>
      <c r="M2259" s="4"/>
      <c r="N2259" s="4"/>
      <c r="O2259" s="4"/>
      <c r="P2259" s="4"/>
      <c r="Q2259" s="4"/>
      <c r="R2259" s="4"/>
      <c r="S2259" s="4"/>
      <c r="T2259" s="4"/>
      <c r="U2259" s="4"/>
      <c r="V2259" s="4"/>
    </row>
    <row r="2260" spans="7:22">
      <c r="G2260" s="4"/>
      <c r="H2260" s="4"/>
      <c r="J2260" s="4"/>
      <c r="K2260" s="4"/>
      <c r="L2260" s="4"/>
      <c r="M2260" s="4"/>
      <c r="N2260" s="4"/>
      <c r="O2260" s="4"/>
      <c r="P2260" s="4"/>
      <c r="Q2260" s="4"/>
      <c r="R2260" s="4"/>
      <c r="S2260" s="4"/>
      <c r="T2260" s="4"/>
      <c r="U2260" s="4"/>
      <c r="V2260" s="4"/>
    </row>
    <row r="2261" spans="7:22">
      <c r="G2261" s="4"/>
      <c r="H2261" s="4"/>
      <c r="J2261" s="4"/>
      <c r="K2261" s="4"/>
      <c r="L2261" s="4"/>
      <c r="M2261" s="4"/>
      <c r="N2261" s="4"/>
      <c r="O2261" s="4"/>
      <c r="P2261" s="4"/>
      <c r="Q2261" s="4"/>
      <c r="R2261" s="4"/>
      <c r="S2261" s="4"/>
      <c r="T2261" s="4"/>
      <c r="U2261" s="4"/>
      <c r="V2261" s="4"/>
    </row>
    <row r="2262" spans="7:22">
      <c r="G2262" s="4"/>
      <c r="H2262" s="4"/>
      <c r="J2262" s="4"/>
      <c r="K2262" s="4"/>
      <c r="L2262" s="4"/>
      <c r="M2262" s="4"/>
      <c r="N2262" s="4"/>
      <c r="O2262" s="4"/>
      <c r="P2262" s="4"/>
      <c r="Q2262" s="4"/>
      <c r="R2262" s="4"/>
      <c r="S2262" s="4"/>
      <c r="T2262" s="4"/>
      <c r="U2262" s="4"/>
      <c r="V2262" s="4"/>
    </row>
    <row r="2263" spans="7:22">
      <c r="G2263" s="4"/>
      <c r="H2263" s="4"/>
      <c r="J2263" s="4"/>
      <c r="K2263" s="4"/>
      <c r="L2263" s="4"/>
      <c r="M2263" s="4"/>
      <c r="N2263" s="4"/>
      <c r="O2263" s="4"/>
      <c r="P2263" s="4"/>
      <c r="Q2263" s="4"/>
      <c r="R2263" s="4"/>
      <c r="S2263" s="4"/>
      <c r="T2263" s="4"/>
      <c r="U2263" s="4"/>
      <c r="V2263" s="4"/>
    </row>
    <row r="2264" spans="7:22">
      <c r="G2264" s="4"/>
      <c r="H2264" s="4"/>
      <c r="J2264" s="4"/>
      <c r="K2264" s="4"/>
      <c r="L2264" s="4"/>
      <c r="M2264" s="4"/>
      <c r="N2264" s="4"/>
      <c r="O2264" s="4"/>
      <c r="P2264" s="4"/>
      <c r="Q2264" s="4"/>
      <c r="R2264" s="4"/>
      <c r="S2264" s="4"/>
      <c r="T2264" s="4"/>
      <c r="U2264" s="4"/>
      <c r="V2264" s="4"/>
    </row>
    <row r="2265" spans="7:22">
      <c r="G2265" s="4"/>
      <c r="H2265" s="4"/>
      <c r="J2265" s="4"/>
      <c r="K2265" s="4"/>
      <c r="L2265" s="4"/>
      <c r="M2265" s="4"/>
      <c r="N2265" s="4"/>
      <c r="O2265" s="4"/>
      <c r="P2265" s="4"/>
      <c r="Q2265" s="4"/>
      <c r="R2265" s="4"/>
      <c r="S2265" s="4"/>
      <c r="T2265" s="4"/>
      <c r="U2265" s="4"/>
      <c r="V2265" s="4"/>
    </row>
    <row r="2266" spans="7:22">
      <c r="G2266" s="4"/>
      <c r="H2266" s="4"/>
      <c r="J2266" s="4"/>
      <c r="K2266" s="4"/>
      <c r="L2266" s="4"/>
      <c r="M2266" s="4"/>
      <c r="N2266" s="4"/>
      <c r="O2266" s="4"/>
      <c r="P2266" s="4"/>
      <c r="Q2266" s="4"/>
      <c r="R2266" s="4"/>
      <c r="S2266" s="4"/>
      <c r="T2266" s="4"/>
      <c r="U2266" s="4"/>
      <c r="V2266" s="4"/>
    </row>
    <row r="2267" spans="7:22">
      <c r="G2267" s="4"/>
      <c r="H2267" s="4"/>
      <c r="J2267" s="4"/>
      <c r="K2267" s="4"/>
      <c r="L2267" s="4"/>
      <c r="M2267" s="4"/>
      <c r="N2267" s="4"/>
      <c r="O2267" s="4"/>
      <c r="P2267" s="4"/>
      <c r="Q2267" s="4"/>
      <c r="R2267" s="4"/>
      <c r="S2267" s="4"/>
      <c r="T2267" s="4"/>
      <c r="U2267" s="4"/>
      <c r="V2267" s="4"/>
    </row>
    <row r="2268" spans="7:22">
      <c r="G2268" s="4"/>
      <c r="H2268" s="4"/>
      <c r="J2268" s="4"/>
      <c r="K2268" s="4"/>
      <c r="L2268" s="4"/>
      <c r="M2268" s="4"/>
      <c r="N2268" s="4"/>
      <c r="O2268" s="4"/>
      <c r="P2268" s="4"/>
      <c r="Q2268" s="4"/>
      <c r="R2268" s="4"/>
      <c r="S2268" s="4"/>
      <c r="T2268" s="4"/>
      <c r="U2268" s="4"/>
      <c r="V2268" s="4"/>
    </row>
    <row r="2269" spans="7:22">
      <c r="G2269" s="4"/>
      <c r="H2269" s="4"/>
      <c r="J2269" s="4"/>
      <c r="K2269" s="4"/>
      <c r="L2269" s="4"/>
      <c r="M2269" s="4"/>
      <c r="N2269" s="4"/>
      <c r="O2269" s="4"/>
      <c r="P2269" s="4"/>
      <c r="Q2269" s="4"/>
      <c r="R2269" s="4"/>
      <c r="S2269" s="4"/>
      <c r="T2269" s="4"/>
      <c r="U2269" s="4"/>
      <c r="V2269" s="4"/>
    </row>
    <row r="2270" spans="7:22">
      <c r="G2270" s="4"/>
      <c r="H2270" s="4"/>
      <c r="J2270" s="4"/>
      <c r="K2270" s="4"/>
      <c r="L2270" s="4"/>
      <c r="M2270" s="4"/>
      <c r="N2270" s="4"/>
      <c r="O2270" s="4"/>
      <c r="P2270" s="4"/>
      <c r="Q2270" s="4"/>
      <c r="R2270" s="4"/>
      <c r="S2270" s="4"/>
      <c r="T2270" s="4"/>
      <c r="U2270" s="4"/>
      <c r="V2270" s="4"/>
    </row>
    <row r="2271" spans="7:22">
      <c r="G2271" s="4"/>
      <c r="H2271" s="4"/>
      <c r="J2271" s="4"/>
      <c r="K2271" s="4"/>
      <c r="L2271" s="4"/>
      <c r="M2271" s="4"/>
      <c r="N2271" s="4"/>
      <c r="O2271" s="4"/>
      <c r="P2271" s="4"/>
      <c r="Q2271" s="4"/>
      <c r="R2271" s="4"/>
      <c r="S2271" s="4"/>
      <c r="T2271" s="4"/>
      <c r="U2271" s="4"/>
      <c r="V2271" s="4"/>
    </row>
    <row r="2272" spans="7:22">
      <c r="G2272" s="4"/>
      <c r="H2272" s="4"/>
      <c r="J2272" s="4"/>
      <c r="K2272" s="4"/>
      <c r="L2272" s="4"/>
      <c r="M2272" s="4"/>
      <c r="N2272" s="4"/>
      <c r="O2272" s="4"/>
      <c r="P2272" s="4"/>
      <c r="Q2272" s="4"/>
      <c r="R2272" s="4"/>
      <c r="S2272" s="4"/>
      <c r="T2272" s="4"/>
      <c r="U2272" s="4"/>
      <c r="V2272" s="4"/>
    </row>
    <row r="2273" spans="7:22">
      <c r="G2273" s="4"/>
      <c r="H2273" s="4"/>
      <c r="J2273" s="4"/>
      <c r="K2273" s="4"/>
      <c r="L2273" s="4"/>
      <c r="M2273" s="4"/>
      <c r="N2273" s="4"/>
      <c r="O2273" s="4"/>
      <c r="P2273" s="4"/>
      <c r="Q2273" s="4"/>
      <c r="R2273" s="4"/>
      <c r="S2273" s="4"/>
      <c r="T2273" s="4"/>
      <c r="U2273" s="4"/>
      <c r="V2273" s="4"/>
    </row>
    <row r="2274" spans="7:22">
      <c r="G2274" s="4"/>
      <c r="H2274" s="4"/>
      <c r="J2274" s="4"/>
      <c r="K2274" s="4"/>
      <c r="L2274" s="4"/>
      <c r="M2274" s="4"/>
      <c r="N2274" s="4"/>
      <c r="O2274" s="4"/>
      <c r="P2274" s="4"/>
      <c r="Q2274" s="4"/>
      <c r="R2274" s="4"/>
      <c r="S2274" s="4"/>
      <c r="T2274" s="4"/>
      <c r="U2274" s="4"/>
      <c r="V2274" s="4"/>
    </row>
    <row r="2275" spans="7:22">
      <c r="G2275" s="4"/>
      <c r="H2275" s="4"/>
      <c r="J2275" s="4"/>
      <c r="K2275" s="4"/>
      <c r="L2275" s="4"/>
      <c r="M2275" s="4"/>
      <c r="N2275" s="4"/>
      <c r="O2275" s="4"/>
      <c r="P2275" s="4"/>
      <c r="Q2275" s="4"/>
      <c r="R2275" s="4"/>
      <c r="S2275" s="4"/>
      <c r="T2275" s="4"/>
      <c r="U2275" s="4"/>
      <c r="V2275" s="4"/>
    </row>
    <row r="2276" spans="7:22">
      <c r="G2276" s="4"/>
      <c r="H2276" s="4"/>
      <c r="J2276" s="4"/>
      <c r="K2276" s="4"/>
      <c r="L2276" s="4"/>
      <c r="M2276" s="4"/>
      <c r="N2276" s="4"/>
      <c r="O2276" s="4"/>
      <c r="P2276" s="4"/>
      <c r="Q2276" s="4"/>
      <c r="R2276" s="4"/>
      <c r="S2276" s="4"/>
      <c r="T2276" s="4"/>
      <c r="U2276" s="4"/>
      <c r="V2276" s="4"/>
    </row>
    <row r="2277" spans="7:22">
      <c r="G2277" s="4"/>
      <c r="H2277" s="4"/>
      <c r="J2277" s="4"/>
      <c r="K2277" s="4"/>
      <c r="L2277" s="4"/>
      <c r="M2277" s="4"/>
      <c r="N2277" s="4"/>
      <c r="O2277" s="4"/>
      <c r="P2277" s="4"/>
      <c r="Q2277" s="4"/>
      <c r="R2277" s="4"/>
      <c r="S2277" s="4"/>
      <c r="T2277" s="4"/>
      <c r="U2277" s="4"/>
      <c r="V2277" s="4"/>
    </row>
    <row r="2278" spans="7:22">
      <c r="G2278" s="4"/>
      <c r="H2278" s="4"/>
      <c r="J2278" s="4"/>
      <c r="K2278" s="4"/>
      <c r="L2278" s="4"/>
      <c r="M2278" s="4"/>
      <c r="N2278" s="4"/>
      <c r="O2278" s="4"/>
      <c r="P2278" s="4"/>
      <c r="Q2278" s="4"/>
      <c r="R2278" s="4"/>
      <c r="S2278" s="4"/>
      <c r="T2278" s="4"/>
      <c r="U2278" s="4"/>
      <c r="V2278" s="4"/>
    </row>
    <row r="2279" spans="7:22">
      <c r="G2279" s="4"/>
      <c r="H2279" s="4"/>
      <c r="J2279" s="4"/>
      <c r="K2279" s="4"/>
      <c r="L2279" s="4"/>
      <c r="M2279" s="4"/>
      <c r="N2279" s="4"/>
      <c r="O2279" s="4"/>
      <c r="P2279" s="4"/>
      <c r="Q2279" s="4"/>
      <c r="R2279" s="4"/>
      <c r="S2279" s="4"/>
      <c r="T2279" s="4"/>
      <c r="U2279" s="4"/>
      <c r="V2279" s="4"/>
    </row>
    <row r="2280" spans="7:22">
      <c r="G2280" s="4"/>
      <c r="H2280" s="4"/>
      <c r="J2280" s="4"/>
      <c r="K2280" s="4"/>
      <c r="L2280" s="4"/>
      <c r="M2280" s="4"/>
      <c r="N2280" s="4"/>
      <c r="O2280" s="4"/>
      <c r="P2280" s="4"/>
      <c r="Q2280" s="4"/>
      <c r="R2280" s="4"/>
      <c r="S2280" s="4"/>
      <c r="T2280" s="4"/>
      <c r="U2280" s="4"/>
      <c r="V2280" s="4"/>
    </row>
    <row r="2281" spans="7:22">
      <c r="G2281" s="4"/>
      <c r="H2281" s="4"/>
      <c r="J2281" s="4"/>
      <c r="K2281" s="4"/>
      <c r="L2281" s="4"/>
      <c r="M2281" s="4"/>
      <c r="N2281" s="4"/>
      <c r="O2281" s="4"/>
      <c r="P2281" s="4"/>
      <c r="Q2281" s="4"/>
      <c r="R2281" s="4"/>
      <c r="S2281" s="4"/>
      <c r="T2281" s="4"/>
      <c r="U2281" s="4"/>
      <c r="V2281" s="4"/>
    </row>
    <row r="2282" spans="7:22">
      <c r="G2282" s="4"/>
      <c r="H2282" s="4"/>
      <c r="J2282" s="4"/>
      <c r="K2282" s="4"/>
      <c r="L2282" s="4"/>
      <c r="M2282" s="4"/>
      <c r="N2282" s="4"/>
      <c r="O2282" s="4"/>
      <c r="P2282" s="4"/>
      <c r="Q2282" s="4"/>
      <c r="R2282" s="4"/>
      <c r="S2282" s="4"/>
      <c r="T2282" s="4"/>
      <c r="U2282" s="4"/>
      <c r="V2282" s="4"/>
    </row>
    <row r="2283" spans="7:22">
      <c r="G2283" s="4"/>
      <c r="H2283" s="4"/>
      <c r="J2283" s="4"/>
      <c r="K2283" s="4"/>
      <c r="L2283" s="4"/>
      <c r="M2283" s="4"/>
      <c r="N2283" s="4"/>
      <c r="O2283" s="4"/>
      <c r="P2283" s="4"/>
      <c r="Q2283" s="4"/>
      <c r="R2283" s="4"/>
      <c r="S2283" s="4"/>
      <c r="T2283" s="4"/>
      <c r="U2283" s="4"/>
      <c r="V2283" s="4"/>
    </row>
    <row r="2284" spans="7:22">
      <c r="G2284" s="4"/>
      <c r="H2284" s="4"/>
      <c r="J2284" s="4"/>
      <c r="K2284" s="4"/>
      <c r="L2284" s="4"/>
      <c r="M2284" s="4"/>
      <c r="N2284" s="4"/>
      <c r="O2284" s="4"/>
      <c r="P2284" s="4"/>
      <c r="Q2284" s="4"/>
      <c r="R2284" s="4"/>
      <c r="S2284" s="4"/>
      <c r="T2284" s="4"/>
      <c r="U2284" s="4"/>
      <c r="V2284" s="4"/>
    </row>
    <row r="2285" spans="7:22">
      <c r="G2285" s="4"/>
      <c r="H2285" s="4"/>
      <c r="J2285" s="4"/>
      <c r="K2285" s="4"/>
      <c r="L2285" s="4"/>
      <c r="M2285" s="4"/>
      <c r="N2285" s="4"/>
      <c r="O2285" s="4"/>
      <c r="P2285" s="4"/>
      <c r="Q2285" s="4"/>
      <c r="R2285" s="4"/>
      <c r="S2285" s="4"/>
      <c r="T2285" s="4"/>
      <c r="U2285" s="4"/>
      <c r="V2285" s="4"/>
    </row>
    <row r="2286" spans="7:22">
      <c r="G2286" s="4"/>
      <c r="H2286" s="4"/>
      <c r="J2286" s="4"/>
      <c r="K2286" s="4"/>
      <c r="L2286" s="4"/>
      <c r="M2286" s="4"/>
      <c r="N2286" s="4"/>
      <c r="O2286" s="4"/>
      <c r="P2286" s="4"/>
      <c r="Q2286" s="4"/>
      <c r="R2286" s="4"/>
      <c r="S2286" s="4"/>
      <c r="T2286" s="4"/>
      <c r="U2286" s="4"/>
      <c r="V2286" s="4"/>
    </row>
    <row r="2287" spans="7:22">
      <c r="G2287" s="4"/>
      <c r="H2287" s="4"/>
      <c r="J2287" s="4"/>
      <c r="K2287" s="4"/>
      <c r="L2287" s="4"/>
      <c r="M2287" s="4"/>
      <c r="N2287" s="4"/>
      <c r="O2287" s="4"/>
      <c r="P2287" s="4"/>
      <c r="Q2287" s="4"/>
      <c r="R2287" s="4"/>
      <c r="S2287" s="4"/>
      <c r="T2287" s="4"/>
      <c r="U2287" s="4"/>
      <c r="V2287" s="4"/>
    </row>
    <row r="2288" spans="7:22">
      <c r="G2288" s="4"/>
      <c r="H2288" s="4"/>
      <c r="J2288" s="4"/>
      <c r="K2288" s="4"/>
      <c r="L2288" s="4"/>
      <c r="M2288" s="4"/>
      <c r="N2288" s="4"/>
      <c r="O2288" s="4"/>
      <c r="P2288" s="4"/>
      <c r="Q2288" s="4"/>
      <c r="R2288" s="4"/>
      <c r="S2288" s="4"/>
      <c r="T2288" s="4"/>
      <c r="U2288" s="4"/>
      <c r="V2288" s="4"/>
    </row>
    <row r="2289" spans="7:22">
      <c r="G2289" s="4"/>
      <c r="H2289" s="4"/>
      <c r="J2289" s="4"/>
      <c r="K2289" s="4"/>
      <c r="L2289" s="4"/>
      <c r="M2289" s="4"/>
      <c r="N2289" s="4"/>
      <c r="O2289" s="4"/>
      <c r="P2289" s="4"/>
      <c r="Q2289" s="4"/>
      <c r="R2289" s="4"/>
      <c r="S2289" s="4"/>
      <c r="T2289" s="4"/>
      <c r="U2289" s="4"/>
      <c r="V2289" s="4"/>
    </row>
    <row r="2290" spans="7:22">
      <c r="G2290" s="4"/>
      <c r="H2290" s="4"/>
      <c r="J2290" s="4"/>
      <c r="K2290" s="4"/>
      <c r="L2290" s="4"/>
      <c r="M2290" s="4"/>
      <c r="N2290" s="4"/>
      <c r="O2290" s="4"/>
      <c r="P2290" s="4"/>
      <c r="Q2290" s="4"/>
      <c r="R2290" s="4"/>
      <c r="S2290" s="4"/>
      <c r="T2290" s="4"/>
      <c r="U2290" s="4"/>
      <c r="V2290" s="4"/>
    </row>
    <row r="2291" spans="7:22">
      <c r="G2291" s="4"/>
      <c r="H2291" s="4"/>
      <c r="J2291" s="4"/>
      <c r="K2291" s="4"/>
      <c r="L2291" s="4"/>
      <c r="M2291" s="4"/>
      <c r="N2291" s="4"/>
      <c r="O2291" s="4"/>
      <c r="P2291" s="4"/>
      <c r="Q2291" s="4"/>
      <c r="R2291" s="4"/>
      <c r="S2291" s="4"/>
      <c r="T2291" s="4"/>
      <c r="U2291" s="4"/>
      <c r="V2291" s="4"/>
    </row>
    <row r="2292" spans="7:22">
      <c r="G2292" s="4"/>
      <c r="H2292" s="4"/>
      <c r="J2292" s="4"/>
      <c r="K2292" s="4"/>
      <c r="L2292" s="4"/>
      <c r="M2292" s="4"/>
      <c r="N2292" s="4"/>
      <c r="O2292" s="4"/>
      <c r="P2292" s="4"/>
      <c r="Q2292" s="4"/>
      <c r="R2292" s="4"/>
      <c r="S2292" s="4"/>
      <c r="T2292" s="4"/>
      <c r="U2292" s="4"/>
      <c r="V2292" s="4"/>
    </row>
    <row r="2293" spans="7:22">
      <c r="G2293" s="4"/>
      <c r="H2293" s="4"/>
      <c r="J2293" s="4"/>
      <c r="K2293" s="4"/>
      <c r="L2293" s="4"/>
      <c r="M2293" s="4"/>
      <c r="N2293" s="4"/>
      <c r="O2293" s="4"/>
      <c r="P2293" s="4"/>
      <c r="Q2293" s="4"/>
      <c r="R2293" s="4"/>
      <c r="S2293" s="4"/>
      <c r="T2293" s="4"/>
      <c r="U2293" s="4"/>
      <c r="V2293" s="4"/>
    </row>
    <row r="2294" spans="7:22">
      <c r="G2294" s="4"/>
      <c r="H2294" s="4"/>
      <c r="J2294" s="4"/>
      <c r="K2294" s="4"/>
      <c r="L2294" s="4"/>
      <c r="M2294" s="4"/>
      <c r="N2294" s="4"/>
      <c r="O2294" s="4"/>
      <c r="P2294" s="4"/>
      <c r="Q2294" s="4"/>
      <c r="R2294" s="4"/>
      <c r="S2294" s="4"/>
      <c r="T2294" s="4"/>
      <c r="U2294" s="4"/>
      <c r="V2294" s="4"/>
    </row>
    <row r="2295" spans="7:22">
      <c r="G2295" s="4"/>
      <c r="H2295" s="4"/>
      <c r="J2295" s="4"/>
      <c r="K2295" s="4"/>
      <c r="L2295" s="4"/>
      <c r="M2295" s="4"/>
      <c r="N2295" s="4"/>
      <c r="O2295" s="4"/>
      <c r="P2295" s="4"/>
      <c r="Q2295" s="4"/>
      <c r="R2295" s="4"/>
      <c r="S2295" s="4"/>
      <c r="T2295" s="4"/>
      <c r="U2295" s="4"/>
      <c r="V2295" s="4"/>
    </row>
    <row r="2296" spans="7:22">
      <c r="G2296" s="4"/>
      <c r="H2296" s="4"/>
      <c r="J2296" s="4"/>
      <c r="K2296" s="4"/>
      <c r="L2296" s="4"/>
      <c r="M2296" s="4"/>
      <c r="N2296" s="4"/>
      <c r="O2296" s="4"/>
      <c r="P2296" s="4"/>
      <c r="Q2296" s="4"/>
      <c r="R2296" s="4"/>
      <c r="S2296" s="4"/>
      <c r="T2296" s="4"/>
      <c r="U2296" s="4"/>
      <c r="V2296" s="4"/>
    </row>
    <row r="2297" spans="7:22">
      <c r="G2297" s="4"/>
      <c r="H2297" s="4"/>
      <c r="J2297" s="4"/>
      <c r="K2297" s="4"/>
      <c r="L2297" s="4"/>
      <c r="M2297" s="4"/>
      <c r="N2297" s="4"/>
      <c r="O2297" s="4"/>
      <c r="P2297" s="4"/>
      <c r="Q2297" s="4"/>
      <c r="R2297" s="4"/>
      <c r="S2297" s="4"/>
      <c r="T2297" s="4"/>
      <c r="U2297" s="4"/>
      <c r="V2297" s="4"/>
    </row>
    <row r="2298" spans="7:22">
      <c r="G2298" s="4"/>
      <c r="H2298" s="4"/>
      <c r="J2298" s="4"/>
      <c r="K2298" s="4"/>
      <c r="L2298" s="4"/>
      <c r="M2298" s="4"/>
      <c r="N2298" s="4"/>
      <c r="O2298" s="4"/>
      <c r="P2298" s="4"/>
      <c r="Q2298" s="4"/>
      <c r="R2298" s="4"/>
      <c r="S2298" s="4"/>
      <c r="T2298" s="4"/>
      <c r="U2298" s="4"/>
      <c r="V2298" s="4"/>
    </row>
    <row r="2299" spans="7:22">
      <c r="G2299" s="4"/>
      <c r="H2299" s="4"/>
      <c r="J2299" s="4"/>
      <c r="K2299" s="4"/>
      <c r="L2299" s="4"/>
      <c r="M2299" s="4"/>
      <c r="N2299" s="4"/>
      <c r="O2299" s="4"/>
      <c r="P2299" s="4"/>
      <c r="Q2299" s="4"/>
      <c r="R2299" s="4"/>
      <c r="S2299" s="4"/>
      <c r="T2299" s="4"/>
      <c r="U2299" s="4"/>
      <c r="V2299" s="4"/>
    </row>
    <row r="2300" spans="7:22">
      <c r="G2300" s="4"/>
      <c r="H2300" s="4"/>
      <c r="J2300" s="4"/>
      <c r="K2300" s="4"/>
      <c r="L2300" s="4"/>
      <c r="M2300" s="4"/>
      <c r="N2300" s="4"/>
      <c r="O2300" s="4"/>
      <c r="P2300" s="4"/>
      <c r="Q2300" s="4"/>
      <c r="R2300" s="4"/>
      <c r="S2300" s="4"/>
      <c r="T2300" s="4"/>
      <c r="U2300" s="4"/>
      <c r="V2300" s="4"/>
    </row>
    <row r="2301" spans="7:22">
      <c r="G2301" s="4"/>
      <c r="H2301" s="4"/>
      <c r="J2301" s="4"/>
      <c r="K2301" s="4"/>
      <c r="L2301" s="4"/>
      <c r="M2301" s="4"/>
      <c r="N2301" s="4"/>
      <c r="O2301" s="4"/>
      <c r="P2301" s="4"/>
      <c r="Q2301" s="4"/>
      <c r="R2301" s="4"/>
      <c r="S2301" s="4"/>
      <c r="T2301" s="4"/>
      <c r="U2301" s="4"/>
      <c r="V2301" s="4"/>
    </row>
    <row r="2302" spans="7:22">
      <c r="G2302" s="4"/>
      <c r="H2302" s="4"/>
      <c r="J2302" s="4"/>
      <c r="K2302" s="4"/>
      <c r="L2302" s="4"/>
      <c r="M2302" s="4"/>
      <c r="N2302" s="4"/>
      <c r="O2302" s="4"/>
      <c r="P2302" s="4"/>
      <c r="Q2302" s="4"/>
      <c r="R2302" s="4"/>
      <c r="S2302" s="4"/>
      <c r="T2302" s="4"/>
      <c r="U2302" s="4"/>
      <c r="V2302" s="4"/>
    </row>
    <row r="2303" spans="7:22">
      <c r="G2303" s="4"/>
      <c r="H2303" s="4"/>
      <c r="J2303" s="4"/>
      <c r="K2303" s="4"/>
      <c r="L2303" s="4"/>
      <c r="M2303" s="4"/>
      <c r="N2303" s="4"/>
      <c r="O2303" s="4"/>
      <c r="P2303" s="4"/>
      <c r="Q2303" s="4"/>
      <c r="R2303" s="4"/>
      <c r="S2303" s="4"/>
      <c r="T2303" s="4"/>
      <c r="U2303" s="4"/>
      <c r="V2303" s="4"/>
    </row>
    <row r="2304" spans="7:22">
      <c r="G2304" s="4"/>
      <c r="H2304" s="4"/>
      <c r="J2304" s="4"/>
      <c r="K2304" s="4"/>
      <c r="L2304" s="4"/>
      <c r="M2304" s="4"/>
      <c r="N2304" s="4"/>
      <c r="O2304" s="4"/>
      <c r="P2304" s="4"/>
      <c r="Q2304" s="4"/>
      <c r="R2304" s="4"/>
      <c r="S2304" s="4"/>
      <c r="T2304" s="4"/>
      <c r="U2304" s="4"/>
      <c r="V2304" s="4"/>
    </row>
    <row r="2305" spans="7:22">
      <c r="G2305" s="4"/>
      <c r="H2305" s="4"/>
      <c r="J2305" s="4"/>
      <c r="K2305" s="4"/>
      <c r="L2305" s="4"/>
      <c r="M2305" s="4"/>
      <c r="N2305" s="4"/>
      <c r="O2305" s="4"/>
      <c r="P2305" s="4"/>
      <c r="Q2305" s="4"/>
      <c r="R2305" s="4"/>
      <c r="S2305" s="4"/>
      <c r="T2305" s="4"/>
      <c r="U2305" s="4"/>
      <c r="V2305" s="4"/>
    </row>
    <row r="2306" spans="7:22">
      <c r="G2306" s="4"/>
      <c r="H2306" s="4"/>
      <c r="J2306" s="4"/>
      <c r="K2306" s="4"/>
      <c r="L2306" s="4"/>
      <c r="M2306" s="4"/>
      <c r="N2306" s="4"/>
      <c r="O2306" s="4"/>
      <c r="P2306" s="4"/>
      <c r="Q2306" s="4"/>
      <c r="R2306" s="4"/>
      <c r="S2306" s="4"/>
      <c r="T2306" s="4"/>
      <c r="U2306" s="4"/>
      <c r="V2306" s="4"/>
    </row>
    <row r="2307" spans="7:22">
      <c r="G2307" s="4"/>
      <c r="H2307" s="4"/>
      <c r="J2307" s="4"/>
      <c r="K2307" s="4"/>
      <c r="L2307" s="4"/>
      <c r="M2307" s="4"/>
      <c r="N2307" s="4"/>
      <c r="O2307" s="4"/>
      <c r="P2307" s="4"/>
      <c r="Q2307" s="4"/>
      <c r="R2307" s="4"/>
      <c r="S2307" s="4"/>
      <c r="T2307" s="4"/>
      <c r="U2307" s="4"/>
      <c r="V2307" s="4"/>
    </row>
    <row r="2308" spans="7:22">
      <c r="G2308" s="4"/>
      <c r="H2308" s="4"/>
      <c r="J2308" s="4"/>
      <c r="K2308" s="4"/>
      <c r="L2308" s="4"/>
      <c r="M2308" s="4"/>
      <c r="N2308" s="4"/>
      <c r="O2308" s="4"/>
      <c r="P2308" s="4"/>
      <c r="Q2308" s="4"/>
      <c r="R2308" s="4"/>
      <c r="S2308" s="4"/>
      <c r="T2308" s="4"/>
      <c r="U2308" s="4"/>
      <c r="V2308" s="4"/>
    </row>
    <row r="2309" spans="7:22">
      <c r="G2309" s="4"/>
      <c r="H2309" s="4"/>
      <c r="J2309" s="4"/>
      <c r="K2309" s="4"/>
      <c r="L2309" s="4"/>
      <c r="M2309" s="4"/>
      <c r="N2309" s="4"/>
      <c r="O2309" s="4"/>
      <c r="P2309" s="4"/>
      <c r="Q2309" s="4"/>
      <c r="R2309" s="4"/>
      <c r="S2309" s="4"/>
      <c r="T2309" s="4"/>
      <c r="U2309" s="4"/>
      <c r="V2309" s="4"/>
    </row>
    <row r="2310" spans="7:22">
      <c r="G2310" s="4"/>
      <c r="H2310" s="4"/>
      <c r="J2310" s="4"/>
      <c r="K2310" s="4"/>
      <c r="L2310" s="4"/>
      <c r="M2310" s="4"/>
      <c r="N2310" s="4"/>
      <c r="O2310" s="4"/>
      <c r="P2310" s="4"/>
      <c r="Q2310" s="4"/>
      <c r="R2310" s="4"/>
      <c r="S2310" s="4"/>
      <c r="T2310" s="4"/>
      <c r="U2310" s="4"/>
      <c r="V2310" s="4"/>
    </row>
    <row r="2311" spans="7:22">
      <c r="G2311" s="4"/>
      <c r="H2311" s="4"/>
      <c r="J2311" s="4"/>
      <c r="K2311" s="4"/>
      <c r="L2311" s="4"/>
      <c r="M2311" s="4"/>
      <c r="N2311" s="4"/>
      <c r="O2311" s="4"/>
      <c r="P2311" s="4"/>
      <c r="Q2311" s="4"/>
      <c r="R2311" s="4"/>
      <c r="S2311" s="4"/>
      <c r="T2311" s="4"/>
      <c r="U2311" s="4"/>
      <c r="V2311" s="4"/>
    </row>
    <row r="2312" spans="7:22">
      <c r="G2312" s="4"/>
      <c r="H2312" s="4"/>
      <c r="J2312" s="4"/>
      <c r="K2312" s="4"/>
      <c r="L2312" s="4"/>
      <c r="M2312" s="4"/>
      <c r="N2312" s="4"/>
      <c r="O2312" s="4"/>
      <c r="P2312" s="4"/>
      <c r="Q2312" s="4"/>
      <c r="R2312" s="4"/>
      <c r="S2312" s="4"/>
      <c r="T2312" s="4"/>
      <c r="U2312" s="4"/>
      <c r="V2312" s="4"/>
    </row>
    <row r="2313" spans="7:22">
      <c r="G2313" s="4"/>
      <c r="H2313" s="4"/>
      <c r="J2313" s="4"/>
      <c r="K2313" s="4"/>
      <c r="L2313" s="4"/>
      <c r="M2313" s="4"/>
      <c r="N2313" s="4"/>
      <c r="O2313" s="4"/>
      <c r="P2313" s="4"/>
      <c r="Q2313" s="4"/>
      <c r="R2313" s="4"/>
      <c r="S2313" s="4"/>
      <c r="T2313" s="4"/>
      <c r="U2313" s="4"/>
      <c r="V2313" s="4"/>
    </row>
    <row r="2314" spans="7:22">
      <c r="G2314" s="4"/>
      <c r="H2314" s="4"/>
      <c r="J2314" s="4"/>
      <c r="K2314" s="4"/>
      <c r="L2314" s="4"/>
      <c r="M2314" s="4"/>
      <c r="N2314" s="4"/>
      <c r="O2314" s="4"/>
      <c r="P2314" s="4"/>
      <c r="Q2314" s="4"/>
      <c r="R2314" s="4"/>
      <c r="S2314" s="4"/>
      <c r="T2314" s="4"/>
      <c r="U2314" s="4"/>
      <c r="V2314" s="4"/>
    </row>
    <row r="2315" spans="7:22">
      <c r="G2315" s="4"/>
      <c r="H2315" s="4"/>
      <c r="J2315" s="4"/>
      <c r="K2315" s="4"/>
      <c r="L2315" s="4"/>
      <c r="M2315" s="4"/>
      <c r="N2315" s="4"/>
      <c r="O2315" s="4"/>
      <c r="P2315" s="4"/>
      <c r="Q2315" s="4"/>
      <c r="R2315" s="4"/>
      <c r="S2315" s="4"/>
      <c r="T2315" s="4"/>
      <c r="U2315" s="4"/>
      <c r="V2315" s="4"/>
    </row>
    <row r="2316" spans="7:22">
      <c r="G2316" s="4"/>
      <c r="H2316" s="4"/>
      <c r="J2316" s="4"/>
      <c r="K2316" s="4"/>
      <c r="L2316" s="4"/>
      <c r="M2316" s="4"/>
      <c r="N2316" s="4"/>
      <c r="O2316" s="4"/>
      <c r="P2316" s="4"/>
      <c r="Q2316" s="4"/>
      <c r="R2316" s="4"/>
      <c r="S2316" s="4"/>
      <c r="T2316" s="4"/>
      <c r="U2316" s="4"/>
      <c r="V2316" s="4"/>
    </row>
    <row r="2317" spans="7:22">
      <c r="G2317" s="4"/>
      <c r="H2317" s="4"/>
      <c r="J2317" s="4"/>
      <c r="K2317" s="4"/>
      <c r="L2317" s="4"/>
      <c r="M2317" s="4"/>
      <c r="N2317" s="4"/>
      <c r="O2317" s="4"/>
      <c r="P2317" s="4"/>
      <c r="Q2317" s="4"/>
      <c r="R2317" s="4"/>
      <c r="S2317" s="4"/>
      <c r="T2317" s="4"/>
      <c r="U2317" s="4"/>
      <c r="V2317" s="4"/>
    </row>
    <row r="2318" spans="7:22">
      <c r="G2318" s="4"/>
      <c r="H2318" s="4"/>
      <c r="J2318" s="4"/>
      <c r="K2318" s="4"/>
      <c r="L2318" s="4"/>
      <c r="M2318" s="4"/>
      <c r="N2318" s="4"/>
      <c r="O2318" s="4"/>
      <c r="P2318" s="4"/>
      <c r="Q2318" s="4"/>
      <c r="R2318" s="4"/>
      <c r="S2318" s="4"/>
      <c r="T2318" s="4"/>
      <c r="U2318" s="4"/>
      <c r="V2318" s="4"/>
    </row>
    <row r="2319" spans="7:22">
      <c r="G2319" s="4"/>
      <c r="H2319" s="4"/>
      <c r="J2319" s="4"/>
      <c r="K2319" s="4"/>
      <c r="L2319" s="4"/>
      <c r="M2319" s="4"/>
      <c r="N2319" s="4"/>
      <c r="O2319" s="4"/>
      <c r="P2319" s="4"/>
      <c r="Q2319" s="4"/>
      <c r="R2319" s="4"/>
      <c r="S2319" s="4"/>
      <c r="T2319" s="4"/>
      <c r="U2319" s="4"/>
      <c r="V2319" s="4"/>
    </row>
    <row r="2320" spans="7:22">
      <c r="G2320" s="4"/>
      <c r="H2320" s="4"/>
      <c r="J2320" s="4"/>
      <c r="K2320" s="4"/>
      <c r="L2320" s="4"/>
      <c r="M2320" s="4"/>
      <c r="N2320" s="4"/>
      <c r="O2320" s="4"/>
      <c r="P2320" s="4"/>
      <c r="Q2320" s="4"/>
      <c r="R2320" s="4"/>
      <c r="S2320" s="4"/>
      <c r="T2320" s="4"/>
      <c r="U2320" s="4"/>
      <c r="V2320" s="4"/>
    </row>
    <row r="2321" spans="7:22">
      <c r="G2321" s="4"/>
      <c r="H2321" s="4"/>
      <c r="J2321" s="4"/>
      <c r="K2321" s="4"/>
      <c r="L2321" s="4"/>
      <c r="M2321" s="4"/>
      <c r="N2321" s="4"/>
      <c r="O2321" s="4"/>
      <c r="P2321" s="4"/>
      <c r="Q2321" s="4"/>
      <c r="R2321" s="4"/>
      <c r="S2321" s="4"/>
      <c r="T2321" s="4"/>
      <c r="U2321" s="4"/>
      <c r="V2321" s="4"/>
    </row>
    <row r="2322" spans="7:22">
      <c r="G2322" s="4"/>
      <c r="H2322" s="4"/>
      <c r="J2322" s="4"/>
      <c r="K2322" s="4"/>
      <c r="L2322" s="4"/>
      <c r="M2322" s="4"/>
      <c r="N2322" s="4"/>
      <c r="O2322" s="4"/>
      <c r="P2322" s="4"/>
      <c r="Q2322" s="4"/>
      <c r="R2322" s="4"/>
      <c r="S2322" s="4"/>
      <c r="T2322" s="4"/>
      <c r="U2322" s="4"/>
      <c r="V2322" s="4"/>
    </row>
    <row r="2323" spans="7:22">
      <c r="G2323" s="4"/>
      <c r="H2323" s="4"/>
      <c r="J2323" s="4"/>
      <c r="K2323" s="4"/>
      <c r="L2323" s="4"/>
      <c r="M2323" s="4"/>
      <c r="N2323" s="4"/>
      <c r="O2323" s="4"/>
      <c r="P2323" s="4"/>
      <c r="Q2323" s="4"/>
      <c r="R2323" s="4"/>
      <c r="S2323" s="4"/>
      <c r="T2323" s="4"/>
      <c r="U2323" s="4"/>
      <c r="V2323" s="4"/>
    </row>
    <row r="2324" spans="7:22">
      <c r="G2324" s="4"/>
      <c r="H2324" s="4"/>
      <c r="J2324" s="4"/>
      <c r="K2324" s="4"/>
      <c r="L2324" s="4"/>
      <c r="M2324" s="4"/>
      <c r="N2324" s="4"/>
      <c r="O2324" s="4"/>
      <c r="P2324" s="4"/>
      <c r="Q2324" s="4"/>
      <c r="R2324" s="4"/>
      <c r="S2324" s="4"/>
      <c r="T2324" s="4"/>
      <c r="U2324" s="4"/>
      <c r="V2324" s="4"/>
    </row>
    <row r="2325" spans="7:22">
      <c r="G2325" s="4"/>
      <c r="H2325" s="4"/>
      <c r="J2325" s="4"/>
      <c r="K2325" s="4"/>
      <c r="L2325" s="4"/>
      <c r="M2325" s="4"/>
      <c r="N2325" s="4"/>
      <c r="O2325" s="4"/>
      <c r="P2325" s="4"/>
      <c r="Q2325" s="4"/>
      <c r="R2325" s="4"/>
      <c r="S2325" s="4"/>
      <c r="T2325" s="4"/>
      <c r="U2325" s="4"/>
      <c r="V2325" s="4"/>
    </row>
    <row r="2326" spans="7:22">
      <c r="G2326" s="4"/>
      <c r="H2326" s="4"/>
      <c r="J2326" s="4"/>
      <c r="K2326" s="4"/>
      <c r="L2326" s="4"/>
      <c r="M2326" s="4"/>
      <c r="N2326" s="4"/>
      <c r="O2326" s="4"/>
      <c r="P2326" s="4"/>
      <c r="Q2326" s="4"/>
      <c r="R2326" s="4"/>
      <c r="S2326" s="4"/>
      <c r="T2326" s="4"/>
      <c r="U2326" s="4"/>
      <c r="V2326" s="4"/>
    </row>
    <row r="2327" spans="7:22">
      <c r="G2327" s="4"/>
      <c r="H2327" s="4"/>
      <c r="J2327" s="4"/>
      <c r="K2327" s="4"/>
      <c r="L2327" s="4"/>
      <c r="M2327" s="4"/>
      <c r="N2327" s="4"/>
      <c r="O2327" s="4"/>
      <c r="P2327" s="4"/>
      <c r="Q2327" s="4"/>
      <c r="R2327" s="4"/>
      <c r="S2327" s="4"/>
      <c r="T2327" s="4"/>
      <c r="U2327" s="4"/>
      <c r="V2327" s="4"/>
    </row>
    <row r="2328" spans="7:22">
      <c r="G2328" s="4"/>
      <c r="H2328" s="4"/>
      <c r="J2328" s="4"/>
      <c r="K2328" s="4"/>
      <c r="L2328" s="4"/>
      <c r="M2328" s="4"/>
      <c r="N2328" s="4"/>
      <c r="O2328" s="4"/>
      <c r="P2328" s="4"/>
      <c r="Q2328" s="4"/>
      <c r="R2328" s="4"/>
      <c r="S2328" s="4"/>
      <c r="T2328" s="4"/>
      <c r="U2328" s="4"/>
      <c r="V2328" s="4"/>
    </row>
    <row r="2329" spans="7:22">
      <c r="G2329" s="4"/>
      <c r="H2329" s="4"/>
      <c r="J2329" s="4"/>
      <c r="K2329" s="4"/>
      <c r="L2329" s="4"/>
      <c r="M2329" s="4"/>
      <c r="N2329" s="4"/>
      <c r="O2329" s="4"/>
      <c r="P2329" s="4"/>
      <c r="Q2329" s="4"/>
      <c r="R2329" s="4"/>
      <c r="S2329" s="4"/>
      <c r="T2329" s="4"/>
      <c r="U2329" s="4"/>
      <c r="V2329" s="4"/>
    </row>
    <row r="2330" spans="7:22">
      <c r="G2330" s="4"/>
      <c r="H2330" s="4"/>
      <c r="J2330" s="4"/>
      <c r="K2330" s="4"/>
      <c r="L2330" s="4"/>
      <c r="M2330" s="4"/>
      <c r="N2330" s="4"/>
      <c r="O2330" s="4"/>
      <c r="P2330" s="4"/>
      <c r="Q2330" s="4"/>
      <c r="R2330" s="4"/>
      <c r="S2330" s="4"/>
      <c r="T2330" s="4"/>
      <c r="U2330" s="4"/>
      <c r="V2330" s="4"/>
    </row>
    <row r="2331" spans="7:22">
      <c r="G2331" s="4"/>
      <c r="H2331" s="4"/>
      <c r="J2331" s="4"/>
      <c r="K2331" s="4"/>
      <c r="L2331" s="4"/>
      <c r="M2331" s="4"/>
      <c r="N2331" s="4"/>
      <c r="O2331" s="4"/>
      <c r="P2331" s="4"/>
      <c r="Q2331" s="4"/>
      <c r="R2331" s="4"/>
      <c r="S2331" s="4"/>
      <c r="T2331" s="4"/>
      <c r="U2331" s="4"/>
      <c r="V2331" s="4"/>
    </row>
    <row r="2332" spans="7:22">
      <c r="G2332" s="4"/>
      <c r="H2332" s="4"/>
      <c r="J2332" s="4"/>
      <c r="K2332" s="4"/>
      <c r="L2332" s="4"/>
      <c r="M2332" s="4"/>
      <c r="N2332" s="4"/>
      <c r="O2332" s="4"/>
      <c r="P2332" s="4"/>
      <c r="Q2332" s="4"/>
      <c r="R2332" s="4"/>
      <c r="S2332" s="4"/>
      <c r="T2332" s="4"/>
      <c r="U2332" s="4"/>
      <c r="V2332" s="4"/>
    </row>
    <row r="2333" spans="7:22">
      <c r="G2333" s="4"/>
      <c r="H2333" s="4"/>
      <c r="J2333" s="4"/>
      <c r="K2333" s="4"/>
      <c r="L2333" s="4"/>
      <c r="M2333" s="4"/>
      <c r="N2333" s="4"/>
      <c r="O2333" s="4"/>
      <c r="P2333" s="4"/>
      <c r="Q2333" s="4"/>
      <c r="R2333" s="4"/>
      <c r="S2333" s="4"/>
      <c r="T2333" s="4"/>
      <c r="U2333" s="4"/>
      <c r="V2333" s="4"/>
    </row>
    <row r="2334" spans="7:22">
      <c r="G2334" s="4"/>
      <c r="H2334" s="4"/>
      <c r="J2334" s="4"/>
      <c r="K2334" s="4"/>
      <c r="L2334" s="4"/>
      <c r="M2334" s="4"/>
      <c r="N2334" s="4"/>
      <c r="O2334" s="4"/>
      <c r="P2334" s="4"/>
      <c r="Q2334" s="4"/>
      <c r="R2334" s="4"/>
      <c r="S2334" s="4"/>
      <c r="T2334" s="4"/>
      <c r="U2334" s="4"/>
      <c r="V2334" s="4"/>
    </row>
    <row r="2335" spans="7:22">
      <c r="G2335" s="4"/>
      <c r="H2335" s="4"/>
      <c r="J2335" s="4"/>
      <c r="K2335" s="4"/>
      <c r="L2335" s="4"/>
      <c r="M2335" s="4"/>
      <c r="N2335" s="4"/>
      <c r="O2335" s="4"/>
      <c r="P2335" s="4"/>
      <c r="Q2335" s="4"/>
      <c r="R2335" s="4"/>
      <c r="S2335" s="4"/>
      <c r="T2335" s="4"/>
      <c r="U2335" s="4"/>
      <c r="V2335" s="4"/>
    </row>
    <row r="2336" spans="7:22">
      <c r="G2336" s="4"/>
      <c r="H2336" s="4"/>
      <c r="J2336" s="4"/>
      <c r="K2336" s="4"/>
      <c r="L2336" s="4"/>
      <c r="M2336" s="4"/>
      <c r="N2336" s="4"/>
      <c r="O2336" s="4"/>
      <c r="P2336" s="4"/>
      <c r="Q2336" s="4"/>
      <c r="R2336" s="4"/>
      <c r="S2336" s="4"/>
      <c r="T2336" s="4"/>
      <c r="U2336" s="4"/>
      <c r="V2336" s="4"/>
    </row>
    <row r="2337" spans="7:22">
      <c r="G2337" s="4"/>
      <c r="H2337" s="4"/>
      <c r="J2337" s="4"/>
      <c r="K2337" s="4"/>
      <c r="L2337" s="4"/>
      <c r="M2337" s="4"/>
      <c r="N2337" s="4"/>
      <c r="O2337" s="4"/>
      <c r="P2337" s="4"/>
      <c r="Q2337" s="4"/>
      <c r="R2337" s="4"/>
      <c r="S2337" s="4"/>
      <c r="T2337" s="4"/>
      <c r="U2337" s="4"/>
      <c r="V2337" s="4"/>
    </row>
    <row r="2338" spans="7:22">
      <c r="G2338" s="4"/>
      <c r="H2338" s="4"/>
      <c r="J2338" s="4"/>
      <c r="K2338" s="4"/>
      <c r="L2338" s="4"/>
      <c r="M2338" s="4"/>
      <c r="N2338" s="4"/>
      <c r="O2338" s="4"/>
      <c r="P2338" s="4"/>
      <c r="Q2338" s="4"/>
      <c r="R2338" s="4"/>
      <c r="S2338" s="4"/>
      <c r="T2338" s="4"/>
      <c r="U2338" s="4"/>
      <c r="V2338" s="4"/>
    </row>
    <row r="2339" spans="7:22">
      <c r="G2339" s="4"/>
      <c r="H2339" s="4"/>
      <c r="J2339" s="4"/>
      <c r="K2339" s="4"/>
      <c r="L2339" s="4"/>
      <c r="M2339" s="4"/>
      <c r="N2339" s="4"/>
      <c r="O2339" s="4"/>
      <c r="P2339" s="4"/>
      <c r="Q2339" s="4"/>
      <c r="R2339" s="4"/>
      <c r="S2339" s="4"/>
      <c r="T2339" s="4"/>
      <c r="U2339" s="4"/>
      <c r="V2339" s="4"/>
    </row>
    <row r="2340" spans="7:22">
      <c r="G2340" s="4"/>
      <c r="H2340" s="4"/>
      <c r="J2340" s="4"/>
      <c r="K2340" s="4"/>
      <c r="L2340" s="4"/>
      <c r="M2340" s="4"/>
      <c r="N2340" s="4"/>
      <c r="O2340" s="4"/>
      <c r="P2340" s="4"/>
      <c r="Q2340" s="4"/>
      <c r="R2340" s="4"/>
      <c r="S2340" s="4"/>
      <c r="T2340" s="4"/>
      <c r="U2340" s="4"/>
      <c r="V2340" s="4"/>
    </row>
    <row r="2341" spans="7:22">
      <c r="G2341" s="4"/>
      <c r="H2341" s="4"/>
      <c r="J2341" s="4"/>
      <c r="K2341" s="4"/>
      <c r="L2341" s="4"/>
      <c r="M2341" s="4"/>
      <c r="N2341" s="4"/>
      <c r="O2341" s="4"/>
      <c r="P2341" s="4"/>
      <c r="Q2341" s="4"/>
      <c r="R2341" s="4"/>
      <c r="S2341" s="4"/>
      <c r="T2341" s="4"/>
      <c r="U2341" s="4"/>
      <c r="V2341" s="4"/>
    </row>
    <row r="2342" spans="7:22">
      <c r="G2342" s="4"/>
      <c r="H2342" s="4"/>
      <c r="J2342" s="4"/>
      <c r="K2342" s="4"/>
      <c r="L2342" s="4"/>
      <c r="M2342" s="4"/>
      <c r="N2342" s="4"/>
      <c r="O2342" s="4"/>
      <c r="P2342" s="4"/>
      <c r="Q2342" s="4"/>
      <c r="R2342" s="4"/>
      <c r="S2342" s="4"/>
      <c r="T2342" s="4"/>
      <c r="U2342" s="4"/>
      <c r="V2342" s="4"/>
    </row>
    <row r="2343" spans="7:22">
      <c r="G2343" s="4"/>
      <c r="H2343" s="4"/>
      <c r="J2343" s="4"/>
      <c r="K2343" s="4"/>
      <c r="L2343" s="4"/>
      <c r="M2343" s="4"/>
      <c r="N2343" s="4"/>
      <c r="O2343" s="4"/>
      <c r="P2343" s="4"/>
      <c r="Q2343" s="4"/>
      <c r="R2343" s="4"/>
      <c r="S2343" s="4"/>
      <c r="T2343" s="4"/>
      <c r="U2343" s="4"/>
      <c r="V2343" s="4"/>
    </row>
    <row r="2344" spans="7:22">
      <c r="G2344" s="4"/>
      <c r="H2344" s="4"/>
      <c r="J2344" s="4"/>
      <c r="K2344" s="4"/>
      <c r="L2344" s="4"/>
      <c r="M2344" s="4"/>
      <c r="N2344" s="4"/>
      <c r="O2344" s="4"/>
      <c r="P2344" s="4"/>
      <c r="Q2344" s="4"/>
      <c r="R2344" s="4"/>
      <c r="S2344" s="4"/>
      <c r="T2344" s="4"/>
      <c r="U2344" s="4"/>
      <c r="V2344" s="4"/>
    </row>
    <row r="2345" spans="7:22">
      <c r="G2345" s="4"/>
      <c r="H2345" s="4"/>
      <c r="J2345" s="4"/>
      <c r="K2345" s="4"/>
      <c r="L2345" s="4"/>
      <c r="M2345" s="4"/>
      <c r="N2345" s="4"/>
      <c r="O2345" s="4"/>
      <c r="P2345" s="4"/>
      <c r="Q2345" s="4"/>
      <c r="R2345" s="4"/>
      <c r="S2345" s="4"/>
      <c r="T2345" s="4"/>
      <c r="U2345" s="4"/>
      <c r="V2345" s="4"/>
    </row>
    <row r="2346" spans="7:22">
      <c r="G2346" s="4"/>
      <c r="H2346" s="4"/>
      <c r="J2346" s="4"/>
      <c r="K2346" s="4"/>
      <c r="L2346" s="4"/>
      <c r="M2346" s="4"/>
      <c r="N2346" s="4"/>
      <c r="O2346" s="4"/>
      <c r="P2346" s="4"/>
      <c r="Q2346" s="4"/>
      <c r="R2346" s="4"/>
      <c r="S2346" s="4"/>
      <c r="T2346" s="4"/>
      <c r="U2346" s="4"/>
      <c r="V2346" s="4"/>
    </row>
    <row r="2347" spans="7:22">
      <c r="G2347" s="4"/>
      <c r="H2347" s="4"/>
      <c r="J2347" s="4"/>
      <c r="K2347" s="4"/>
      <c r="L2347" s="4"/>
      <c r="M2347" s="4"/>
      <c r="N2347" s="4"/>
      <c r="O2347" s="4"/>
      <c r="P2347" s="4"/>
      <c r="Q2347" s="4"/>
      <c r="R2347" s="4"/>
      <c r="S2347" s="4"/>
      <c r="T2347" s="4"/>
      <c r="U2347" s="4"/>
      <c r="V2347" s="4"/>
    </row>
    <row r="2348" spans="7:22">
      <c r="G2348" s="4"/>
      <c r="H2348" s="4"/>
      <c r="J2348" s="4"/>
      <c r="K2348" s="4"/>
      <c r="L2348" s="4"/>
      <c r="M2348" s="4"/>
      <c r="N2348" s="4"/>
      <c r="O2348" s="4"/>
      <c r="P2348" s="4"/>
      <c r="Q2348" s="4"/>
      <c r="R2348" s="4"/>
      <c r="S2348" s="4"/>
      <c r="T2348" s="4"/>
      <c r="U2348" s="4"/>
      <c r="V2348" s="4"/>
    </row>
    <row r="2349" spans="7:22">
      <c r="G2349" s="4"/>
      <c r="H2349" s="4"/>
      <c r="J2349" s="4"/>
      <c r="K2349" s="4"/>
      <c r="L2349" s="4"/>
      <c r="M2349" s="4"/>
      <c r="N2349" s="4"/>
      <c r="O2349" s="4"/>
      <c r="P2349" s="4"/>
      <c r="Q2349" s="4"/>
      <c r="R2349" s="4"/>
      <c r="S2349" s="4"/>
      <c r="T2349" s="4"/>
      <c r="U2349" s="4"/>
      <c r="V2349" s="4"/>
    </row>
    <row r="2350" spans="7:22">
      <c r="G2350" s="4"/>
      <c r="H2350" s="4"/>
      <c r="J2350" s="4"/>
      <c r="K2350" s="4"/>
      <c r="L2350" s="4"/>
      <c r="M2350" s="4"/>
      <c r="N2350" s="4"/>
      <c r="O2350" s="4"/>
      <c r="P2350" s="4"/>
      <c r="Q2350" s="4"/>
      <c r="R2350" s="4"/>
      <c r="S2350" s="4"/>
      <c r="T2350" s="4"/>
      <c r="U2350" s="4"/>
      <c r="V2350" s="4"/>
    </row>
    <row r="2351" spans="7:22">
      <c r="G2351" s="4"/>
      <c r="H2351" s="4"/>
      <c r="J2351" s="4"/>
      <c r="K2351" s="4"/>
      <c r="L2351" s="4"/>
      <c r="M2351" s="4"/>
      <c r="N2351" s="4"/>
      <c r="O2351" s="4"/>
      <c r="P2351" s="4"/>
      <c r="Q2351" s="4"/>
      <c r="R2351" s="4"/>
      <c r="S2351" s="4"/>
      <c r="T2351" s="4"/>
      <c r="U2351" s="4"/>
      <c r="V2351" s="4"/>
    </row>
    <row r="2352" spans="7:22">
      <c r="G2352" s="4"/>
      <c r="H2352" s="4"/>
      <c r="J2352" s="4"/>
      <c r="K2352" s="4"/>
      <c r="L2352" s="4"/>
      <c r="M2352" s="4"/>
      <c r="N2352" s="4"/>
      <c r="O2352" s="4"/>
      <c r="P2352" s="4"/>
      <c r="Q2352" s="4"/>
      <c r="R2352" s="4"/>
      <c r="S2352" s="4"/>
      <c r="T2352" s="4"/>
      <c r="U2352" s="4"/>
      <c r="V2352" s="4"/>
    </row>
    <row r="2353" spans="7:22">
      <c r="G2353" s="4"/>
      <c r="H2353" s="4"/>
      <c r="J2353" s="4"/>
      <c r="K2353" s="4"/>
      <c r="L2353" s="4"/>
      <c r="M2353" s="4"/>
      <c r="N2353" s="4"/>
      <c r="O2353" s="4"/>
      <c r="P2353" s="4"/>
      <c r="Q2353" s="4"/>
      <c r="R2353" s="4"/>
      <c r="S2353" s="4"/>
      <c r="T2353" s="4"/>
      <c r="U2353" s="4"/>
      <c r="V2353" s="4"/>
    </row>
    <row r="2354" spans="7:22">
      <c r="G2354" s="4"/>
      <c r="H2354" s="4"/>
      <c r="J2354" s="4"/>
      <c r="K2354" s="4"/>
      <c r="L2354" s="4"/>
      <c r="M2354" s="4"/>
      <c r="N2354" s="4"/>
      <c r="O2354" s="4"/>
      <c r="P2354" s="4"/>
      <c r="Q2354" s="4"/>
      <c r="R2354" s="4"/>
      <c r="S2354" s="4"/>
      <c r="T2354" s="4"/>
      <c r="U2354" s="4"/>
      <c r="V2354" s="4"/>
    </row>
    <row r="2355" spans="7:22">
      <c r="G2355" s="4"/>
      <c r="H2355" s="4"/>
      <c r="J2355" s="4"/>
      <c r="K2355" s="4"/>
      <c r="L2355" s="4"/>
      <c r="M2355" s="4"/>
      <c r="N2355" s="4"/>
      <c r="O2355" s="4"/>
      <c r="P2355" s="4"/>
      <c r="Q2355" s="4"/>
      <c r="R2355" s="4"/>
      <c r="S2355" s="4"/>
      <c r="T2355" s="4"/>
      <c r="U2355" s="4"/>
      <c r="V2355" s="4"/>
    </row>
    <row r="2356" spans="7:22">
      <c r="G2356" s="4"/>
      <c r="H2356" s="4"/>
      <c r="J2356" s="4"/>
      <c r="K2356" s="4"/>
      <c r="L2356" s="4"/>
      <c r="M2356" s="4"/>
      <c r="N2356" s="4"/>
      <c r="O2356" s="4"/>
      <c r="P2356" s="4"/>
      <c r="Q2356" s="4"/>
      <c r="R2356" s="4"/>
      <c r="S2356" s="4"/>
      <c r="T2356" s="4"/>
      <c r="U2356" s="4"/>
      <c r="V2356" s="4"/>
    </row>
    <row r="2357" spans="7:22">
      <c r="G2357" s="4"/>
      <c r="H2357" s="4"/>
      <c r="J2357" s="4"/>
      <c r="K2357" s="4"/>
      <c r="L2357" s="4"/>
      <c r="M2357" s="4"/>
      <c r="N2357" s="4"/>
      <c r="O2357" s="4"/>
      <c r="P2357" s="4"/>
      <c r="Q2357" s="4"/>
      <c r="R2357" s="4"/>
      <c r="S2357" s="4"/>
      <c r="T2357" s="4"/>
      <c r="U2357" s="4"/>
      <c r="V2357" s="4"/>
    </row>
    <row r="2358" spans="7:22">
      <c r="G2358" s="4"/>
      <c r="H2358" s="4"/>
      <c r="J2358" s="4"/>
      <c r="K2358" s="4"/>
      <c r="L2358" s="4"/>
      <c r="M2358" s="4"/>
      <c r="N2358" s="4"/>
      <c r="O2358" s="4"/>
      <c r="P2358" s="4"/>
      <c r="Q2358" s="4"/>
      <c r="R2358" s="4"/>
      <c r="S2358" s="4"/>
      <c r="T2358" s="4"/>
      <c r="U2358" s="4"/>
      <c r="V2358" s="4"/>
    </row>
    <row r="2359" spans="7:22">
      <c r="G2359" s="4"/>
      <c r="H2359" s="4"/>
      <c r="J2359" s="4"/>
      <c r="K2359" s="4"/>
      <c r="L2359" s="4"/>
      <c r="M2359" s="4"/>
      <c r="N2359" s="4"/>
      <c r="O2359" s="4"/>
      <c r="P2359" s="4"/>
      <c r="Q2359" s="4"/>
      <c r="R2359" s="4"/>
      <c r="S2359" s="4"/>
      <c r="T2359" s="4"/>
      <c r="U2359" s="4"/>
      <c r="V2359" s="4"/>
    </row>
    <row r="2360" spans="7:22">
      <c r="G2360" s="4"/>
      <c r="H2360" s="4"/>
      <c r="J2360" s="4"/>
      <c r="K2360" s="4"/>
      <c r="L2360" s="4"/>
      <c r="M2360" s="4"/>
      <c r="N2360" s="4"/>
      <c r="O2360" s="4"/>
      <c r="P2360" s="4"/>
      <c r="Q2360" s="4"/>
      <c r="R2360" s="4"/>
      <c r="S2360" s="4"/>
      <c r="T2360" s="4"/>
      <c r="U2360" s="4"/>
      <c r="V2360" s="4"/>
    </row>
    <row r="2361" spans="7:22">
      <c r="G2361" s="4"/>
      <c r="H2361" s="4"/>
      <c r="J2361" s="4"/>
      <c r="K2361" s="4"/>
      <c r="L2361" s="4"/>
      <c r="M2361" s="4"/>
      <c r="N2361" s="4"/>
      <c r="O2361" s="4"/>
      <c r="P2361" s="4"/>
      <c r="Q2361" s="4"/>
      <c r="R2361" s="4"/>
      <c r="S2361" s="4"/>
      <c r="T2361" s="4"/>
      <c r="U2361" s="4"/>
      <c r="V2361" s="4"/>
    </row>
    <row r="2362" spans="7:22">
      <c r="G2362" s="4"/>
      <c r="H2362" s="4"/>
      <c r="J2362" s="4"/>
      <c r="K2362" s="4"/>
      <c r="L2362" s="4"/>
      <c r="M2362" s="4"/>
      <c r="N2362" s="4"/>
      <c r="O2362" s="4"/>
      <c r="P2362" s="4"/>
      <c r="Q2362" s="4"/>
      <c r="R2362" s="4"/>
      <c r="S2362" s="4"/>
      <c r="T2362" s="4"/>
      <c r="U2362" s="4"/>
      <c r="V2362" s="4"/>
    </row>
    <row r="2363" spans="7:22">
      <c r="G2363" s="4"/>
      <c r="H2363" s="4"/>
      <c r="J2363" s="4"/>
      <c r="K2363" s="4"/>
      <c r="L2363" s="4"/>
      <c r="M2363" s="4"/>
      <c r="N2363" s="4"/>
      <c r="O2363" s="4"/>
      <c r="P2363" s="4"/>
      <c r="Q2363" s="4"/>
      <c r="R2363" s="4"/>
      <c r="S2363" s="4"/>
      <c r="T2363" s="4"/>
      <c r="U2363" s="4"/>
      <c r="V2363" s="4"/>
    </row>
    <row r="2364" spans="7:22">
      <c r="G2364" s="4"/>
      <c r="H2364" s="4"/>
      <c r="J2364" s="4"/>
      <c r="K2364" s="4"/>
      <c r="L2364" s="4"/>
      <c r="M2364" s="4"/>
      <c r="N2364" s="4"/>
      <c r="O2364" s="4"/>
      <c r="P2364" s="4"/>
      <c r="Q2364" s="4"/>
      <c r="R2364" s="4"/>
      <c r="S2364" s="4"/>
      <c r="T2364" s="4"/>
      <c r="U2364" s="4"/>
      <c r="V2364" s="4"/>
    </row>
    <row r="2365" spans="7:22">
      <c r="G2365" s="4"/>
      <c r="H2365" s="4"/>
      <c r="J2365" s="4"/>
      <c r="K2365" s="4"/>
      <c r="L2365" s="4"/>
      <c r="M2365" s="4"/>
      <c r="N2365" s="4"/>
      <c r="O2365" s="4"/>
      <c r="P2365" s="4"/>
      <c r="Q2365" s="4"/>
      <c r="R2365" s="4"/>
      <c r="S2365" s="4"/>
      <c r="T2365" s="4"/>
      <c r="U2365" s="4"/>
      <c r="V2365" s="4"/>
    </row>
    <row r="2366" spans="7:22">
      <c r="G2366" s="4"/>
      <c r="H2366" s="4"/>
      <c r="J2366" s="4"/>
      <c r="K2366" s="4"/>
      <c r="L2366" s="4"/>
      <c r="M2366" s="4"/>
      <c r="N2366" s="4"/>
      <c r="O2366" s="4"/>
      <c r="P2366" s="4"/>
      <c r="Q2366" s="4"/>
      <c r="R2366" s="4"/>
      <c r="S2366" s="4"/>
      <c r="T2366" s="4"/>
      <c r="U2366" s="4"/>
      <c r="V2366" s="4"/>
    </row>
    <row r="2367" spans="7:22">
      <c r="G2367" s="4"/>
      <c r="H2367" s="4"/>
      <c r="J2367" s="4"/>
      <c r="K2367" s="4"/>
      <c r="L2367" s="4"/>
      <c r="M2367" s="4"/>
      <c r="N2367" s="4"/>
      <c r="O2367" s="4"/>
      <c r="P2367" s="4"/>
      <c r="Q2367" s="4"/>
      <c r="R2367" s="4"/>
      <c r="S2367" s="4"/>
      <c r="T2367" s="4"/>
      <c r="U2367" s="4"/>
      <c r="V2367" s="4"/>
    </row>
    <row r="2368" spans="7:22">
      <c r="G2368" s="4"/>
      <c r="H2368" s="4"/>
      <c r="J2368" s="4"/>
      <c r="K2368" s="4"/>
      <c r="L2368" s="4"/>
      <c r="M2368" s="4"/>
      <c r="N2368" s="4"/>
      <c r="O2368" s="4"/>
      <c r="P2368" s="4"/>
      <c r="Q2368" s="4"/>
      <c r="R2368" s="4"/>
      <c r="S2368" s="4"/>
      <c r="T2368" s="4"/>
      <c r="U2368" s="4"/>
      <c r="V2368" s="4"/>
    </row>
    <row r="2369" spans="7:22">
      <c r="G2369" s="4"/>
      <c r="H2369" s="4"/>
      <c r="J2369" s="4"/>
      <c r="K2369" s="4"/>
      <c r="L2369" s="4"/>
      <c r="M2369" s="4"/>
      <c r="N2369" s="4"/>
      <c r="O2369" s="4"/>
      <c r="P2369" s="4"/>
      <c r="Q2369" s="4"/>
      <c r="R2369" s="4"/>
      <c r="S2369" s="4"/>
      <c r="T2369" s="4"/>
      <c r="U2369" s="4"/>
      <c r="V2369" s="4"/>
    </row>
    <row r="2370" spans="7:22">
      <c r="G2370" s="4"/>
      <c r="H2370" s="4"/>
      <c r="J2370" s="4"/>
      <c r="K2370" s="4"/>
      <c r="L2370" s="4"/>
      <c r="M2370" s="4"/>
      <c r="N2370" s="4"/>
      <c r="O2370" s="4"/>
      <c r="P2370" s="4"/>
      <c r="Q2370" s="4"/>
      <c r="R2370" s="4"/>
      <c r="S2370" s="4"/>
      <c r="T2370" s="4"/>
      <c r="U2370" s="4"/>
      <c r="V2370" s="4"/>
    </row>
    <row r="2371" spans="7:22">
      <c r="G2371" s="4"/>
      <c r="H2371" s="4"/>
      <c r="J2371" s="4"/>
      <c r="K2371" s="4"/>
      <c r="L2371" s="4"/>
      <c r="M2371" s="4"/>
      <c r="N2371" s="4"/>
      <c r="O2371" s="4"/>
      <c r="P2371" s="4"/>
      <c r="Q2371" s="4"/>
      <c r="R2371" s="4"/>
      <c r="S2371" s="4"/>
      <c r="T2371" s="4"/>
      <c r="U2371" s="4"/>
      <c r="V2371" s="4"/>
    </row>
    <row r="2372" spans="7:22">
      <c r="G2372" s="4"/>
      <c r="H2372" s="4"/>
      <c r="J2372" s="4"/>
      <c r="K2372" s="4"/>
      <c r="L2372" s="4"/>
      <c r="M2372" s="4"/>
      <c r="N2372" s="4"/>
      <c r="O2372" s="4"/>
      <c r="P2372" s="4"/>
      <c r="Q2372" s="4"/>
      <c r="R2372" s="4"/>
      <c r="S2372" s="4"/>
      <c r="T2372" s="4"/>
      <c r="U2372" s="4"/>
      <c r="V2372" s="4"/>
    </row>
    <row r="2373" spans="7:22">
      <c r="G2373" s="4"/>
      <c r="H2373" s="4"/>
      <c r="J2373" s="4"/>
      <c r="K2373" s="4"/>
      <c r="L2373" s="4"/>
      <c r="M2373" s="4"/>
      <c r="N2373" s="4"/>
      <c r="O2373" s="4"/>
      <c r="P2373" s="4"/>
      <c r="Q2373" s="4"/>
      <c r="R2373" s="4"/>
      <c r="S2373" s="4"/>
      <c r="T2373" s="4"/>
      <c r="U2373" s="4"/>
      <c r="V2373" s="4"/>
    </row>
    <row r="2374" spans="7:22">
      <c r="G2374" s="4"/>
      <c r="H2374" s="4"/>
      <c r="J2374" s="4"/>
      <c r="K2374" s="4"/>
      <c r="L2374" s="4"/>
      <c r="M2374" s="4"/>
      <c r="N2374" s="4"/>
      <c r="O2374" s="4"/>
      <c r="P2374" s="4"/>
      <c r="Q2374" s="4"/>
      <c r="R2374" s="4"/>
      <c r="S2374" s="4"/>
      <c r="T2374" s="4"/>
      <c r="U2374" s="4"/>
      <c r="V2374" s="4"/>
    </row>
    <row r="2375" spans="7:22">
      <c r="G2375" s="4"/>
      <c r="H2375" s="4"/>
      <c r="J2375" s="4"/>
      <c r="K2375" s="4"/>
      <c r="L2375" s="4"/>
      <c r="M2375" s="4"/>
      <c r="N2375" s="4"/>
      <c r="O2375" s="4"/>
      <c r="P2375" s="4"/>
      <c r="Q2375" s="4"/>
      <c r="R2375" s="4"/>
      <c r="S2375" s="4"/>
      <c r="T2375" s="4"/>
      <c r="U2375" s="4"/>
      <c r="V2375" s="4"/>
    </row>
  </sheetData>
  <autoFilter ref="W8:W30">
    <filterColumn colId="0">
      <customFilters and="1">
        <customFilter operator="notEqual" val=" "/>
        <customFilter operator="notEqual" val="0"/>
      </customFilters>
    </filterColumn>
  </autoFilter>
  <mergeCells count="8">
    <mergeCell ref="A5:A7"/>
    <mergeCell ref="A2:V2"/>
    <mergeCell ref="A3:V3"/>
    <mergeCell ref="B5:F6"/>
    <mergeCell ref="G5:V5"/>
    <mergeCell ref="G6:N6"/>
    <mergeCell ref="O6:V6"/>
    <mergeCell ref="A4:U4"/>
  </mergeCells>
  <phoneticPr fontId="0" type="noConversion"/>
  <printOptions horizontalCentered="1"/>
  <pageMargins left="0" right="0" top="0.19685039370078741" bottom="0.15748031496062992" header="0" footer="0"/>
  <pageSetup paperSize="9" scale="39" fitToHeight="0" orientation="landscape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9855BFFA3BE492449F26975E0B8E063C" ma:contentTypeVersion="10" ma:contentTypeDescription="Створення нового документа." ma:contentTypeScope="" ma:versionID="e307c745f96223bfe5c5b7c95b927dc2">
  <xsd:schema xmlns:xsd="http://www.w3.org/2001/XMLSchema" xmlns:xs="http://www.w3.org/2001/XMLSchema" xmlns:p="http://schemas.microsoft.com/office/2006/metadata/properties" xmlns:ns2="a4917ab7-37e8-4443-aef6-e3f4ea2db8b6" xmlns:ns3="56b8d2b0-cf23-4afa-88f3-419d7659e6b1" targetNamespace="http://schemas.microsoft.com/office/2006/metadata/properties" ma:root="true" ma:fieldsID="ad42d8fb572e55be3d3590a560bd2f32" ns2:_="" ns3:_="">
    <xsd:import namespace="a4917ab7-37e8-4443-aef6-e3f4ea2db8b6"/>
    <xsd:import namespace="56b8d2b0-cf23-4afa-88f3-419d7659e6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917ab7-37e8-4443-aef6-e3f4ea2db8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Теги зображень" ma:readOnly="false" ma:fieldId="{5cf76f15-5ced-4ddc-b409-7134ff3c332f}" ma:taxonomyMulti="true" ma:sspId="22b355bb-cffc-47a1-83db-275e32157e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b8d2b0-cf23-4afa-88f3-419d7659e6b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eca7d1d-da4f-47c8-a413-f716ebfe0ef5}" ma:internalName="TaxCatchAll" ma:showField="CatchAllData" ma:web="56b8d2b0-cf23-4afa-88f3-419d7659e6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lcf76f155ced4ddcb4097134ff3c332f xmlns="a4917ab7-37e8-4443-aef6-e3f4ea2db8b6" xsi:nil="true"/>
    <TaxCatchAll xmlns="56b8d2b0-cf23-4afa-88f3-419d7659e6b1"/>
  </documentManagement>
</p:properties>
</file>

<file path=customXml/itemProps1.xml><?xml version="1.0" encoding="utf-8"?>
<ds:datastoreItem xmlns:ds="http://schemas.openxmlformats.org/officeDocument/2006/customXml" ds:itemID="{EF423268-5C08-40E9-93F1-D48A6D4A66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917ab7-37e8-4443-aef6-e3f4ea2db8b6"/>
    <ds:schemaRef ds:uri="56b8d2b0-cf23-4afa-88f3-419d7659e6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5F3F67-BE72-4A88-AFFA-33DFD1D567E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53049A-F5E4-4085-9887-463D25C5B5E7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чистовик</vt:lpstr>
      <vt:lpstr>чистовик!Заголовки_для_печати</vt:lpstr>
      <vt:lpstr>чистовик!Область_печати</vt:lpstr>
    </vt:vector>
  </TitlesOfParts>
  <Company>mfu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dulya</dc:creator>
  <cp:lastModifiedBy>user</cp:lastModifiedBy>
  <cp:lastPrinted>2023-09-13T07:22:45Z</cp:lastPrinted>
  <dcterms:created xsi:type="dcterms:W3CDTF">2006-10-23T14:55:33Z</dcterms:created>
  <dcterms:modified xsi:type="dcterms:W3CDTF">2024-06-24T09:54:43Z</dcterms:modified>
</cp:coreProperties>
</file>