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7440" yWindow="36" windowWidth="17196" windowHeight="12816"/>
  </bookViews>
  <sheets>
    <sheet name="за видами надходжень " sheetId="13" r:id="rId1"/>
    <sheet name="мб зф по АТО " sheetId="14" r:id="rId2"/>
    <sheet name="дотац по АТО" sheetId="17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Б21000" localSheetId="2">#REF!</definedName>
    <definedName name="_Б21000" localSheetId="0">#REF!</definedName>
    <definedName name="_Б21000" localSheetId="1">#REF!</definedName>
    <definedName name="_Б21000">#REF!</definedName>
    <definedName name="_Б22000" localSheetId="2">#REF!</definedName>
    <definedName name="_Б22000" localSheetId="0">#REF!</definedName>
    <definedName name="_Б22000" localSheetId="1">#REF!</definedName>
    <definedName name="_Б22000">#REF!</definedName>
    <definedName name="_Б22100" localSheetId="2">#REF!</definedName>
    <definedName name="_Б22100" localSheetId="0">#REF!</definedName>
    <definedName name="_Б22100" localSheetId="1">#REF!</definedName>
    <definedName name="_Б22100">#REF!</definedName>
    <definedName name="_Б22110" localSheetId="2">#REF!</definedName>
    <definedName name="_Б22110" localSheetId="0">#REF!</definedName>
    <definedName name="_Б22110" localSheetId="1">#REF!</definedName>
    <definedName name="_Б22110">#REF!</definedName>
    <definedName name="_Б22111" localSheetId="2">#REF!</definedName>
    <definedName name="_Б22111" localSheetId="0">#REF!</definedName>
    <definedName name="_Б22111" localSheetId="1">#REF!</definedName>
    <definedName name="_Б22111">#REF!</definedName>
    <definedName name="_Б22112" localSheetId="2">#REF!</definedName>
    <definedName name="_Б22112" localSheetId="0">#REF!</definedName>
    <definedName name="_Б22112" localSheetId="1">#REF!</definedName>
    <definedName name="_Б22112">#REF!</definedName>
    <definedName name="_Б22113">#REF!</definedName>
    <definedName name="_Б22200" localSheetId="2">#REF!</definedName>
    <definedName name="_Б22200" localSheetId="0">#REF!</definedName>
    <definedName name="_Б22200" localSheetId="1">#REF!</definedName>
    <definedName name="_Б22200">#REF!</definedName>
    <definedName name="_Б23000" localSheetId="2">#REF!</definedName>
    <definedName name="_Б23000" localSheetId="0">#REF!</definedName>
    <definedName name="_Б23000" localSheetId="1">#REF!</definedName>
    <definedName name="_Б23000">#REF!</definedName>
    <definedName name="_Б24000" localSheetId="2">#REF!</definedName>
    <definedName name="_Б24000" localSheetId="0">#REF!</definedName>
    <definedName name="_Б24000" localSheetId="1">#REF!</definedName>
    <definedName name="_Б24000">#REF!</definedName>
    <definedName name="_Б25000" localSheetId="2">#REF!</definedName>
    <definedName name="_Б25000" localSheetId="0">#REF!</definedName>
    <definedName name="_Б25000" localSheetId="1">#REF!</definedName>
    <definedName name="_Б25000">#REF!</definedName>
    <definedName name="_Б25003" localSheetId="2">#REF!</definedName>
    <definedName name="_Б25003" localSheetId="1">#REF!</definedName>
    <definedName name="_Б25003">#REF!</definedName>
    <definedName name="_Б41000" localSheetId="2">#REF!</definedName>
    <definedName name="_Б41000" localSheetId="0">#REF!</definedName>
    <definedName name="_Б41000" localSheetId="1">#REF!</definedName>
    <definedName name="_Б41000">#REF!</definedName>
    <definedName name="_Б42000" localSheetId="2">#REF!</definedName>
    <definedName name="_Б42000" localSheetId="0">#REF!</definedName>
    <definedName name="_Б42000" localSheetId="1">#REF!</definedName>
    <definedName name="_Б42000">#REF!</definedName>
    <definedName name="_Б43000" localSheetId="2">#REF!</definedName>
    <definedName name="_Б43000" localSheetId="0">#REF!</definedName>
    <definedName name="_Б43000" localSheetId="1">#REF!</definedName>
    <definedName name="_Б43000">#REF!</definedName>
    <definedName name="_Б44000" localSheetId="2">#REF!</definedName>
    <definedName name="_Б44000" localSheetId="0">#REF!</definedName>
    <definedName name="_Б44000" localSheetId="1">#REF!</definedName>
    <definedName name="_Б44000">#REF!</definedName>
    <definedName name="_Б45000" localSheetId="2">#REF!</definedName>
    <definedName name="_Б45000" localSheetId="0">#REF!</definedName>
    <definedName name="_Б45000" localSheetId="1">#REF!</definedName>
    <definedName name="_Б45000">#REF!</definedName>
    <definedName name="_Б46000" localSheetId="2">#REF!</definedName>
    <definedName name="_Б46000" localSheetId="0">#REF!</definedName>
    <definedName name="_Б46000" localSheetId="1">#REF!</definedName>
    <definedName name="_Б46000">#REF!</definedName>
    <definedName name="_В010100" localSheetId="2">#REF!</definedName>
    <definedName name="_В010100" localSheetId="0">#REF!</definedName>
    <definedName name="_В010100" localSheetId="1">#REF!</definedName>
    <definedName name="_В010100">#REF!</definedName>
    <definedName name="_В010200" localSheetId="2">#REF!</definedName>
    <definedName name="_В010200" localSheetId="0">#REF!</definedName>
    <definedName name="_В010200" localSheetId="1">#REF!</definedName>
    <definedName name="_В010200">#REF!</definedName>
    <definedName name="_В040000" localSheetId="2">#REF!</definedName>
    <definedName name="_В040000" localSheetId="0">#REF!</definedName>
    <definedName name="_В040000" localSheetId="1">#REF!</definedName>
    <definedName name="_В040000">#REF!</definedName>
    <definedName name="_В050000" localSheetId="2">#REF!</definedName>
    <definedName name="_В050000" localSheetId="0">#REF!</definedName>
    <definedName name="_В050000" localSheetId="1">#REF!</definedName>
    <definedName name="_В050000">#REF!</definedName>
    <definedName name="_В060000" localSheetId="2">#REF!</definedName>
    <definedName name="_В060000" localSheetId="0">#REF!</definedName>
    <definedName name="_В060000" localSheetId="1">#REF!</definedName>
    <definedName name="_В060000">#REF!</definedName>
    <definedName name="_В070000" localSheetId="2">#REF!</definedName>
    <definedName name="_В070000" localSheetId="0">#REF!</definedName>
    <definedName name="_В070000" localSheetId="1">#REF!</definedName>
    <definedName name="_В070000">#REF!</definedName>
    <definedName name="_В080000" localSheetId="2">#REF!</definedName>
    <definedName name="_В080000" localSheetId="0">#REF!</definedName>
    <definedName name="_В080000" localSheetId="1">#REF!</definedName>
    <definedName name="_В080000">#REF!</definedName>
    <definedName name="_В090000" localSheetId="2">#REF!</definedName>
    <definedName name="_В090000" localSheetId="0">#REF!</definedName>
    <definedName name="_В090000" localSheetId="1">#REF!</definedName>
    <definedName name="_В090000">#REF!</definedName>
    <definedName name="_В090200" localSheetId="2">#REF!</definedName>
    <definedName name="_В090200" localSheetId="0">#REF!</definedName>
    <definedName name="_В090200" localSheetId="1">#REF!</definedName>
    <definedName name="_В090200">#REF!</definedName>
    <definedName name="_В090201" localSheetId="2">#REF!</definedName>
    <definedName name="_В090201" localSheetId="0">#REF!</definedName>
    <definedName name="_В090201" localSheetId="1">#REF!</definedName>
    <definedName name="_В090201">#REF!</definedName>
    <definedName name="_В090202" localSheetId="2">#REF!</definedName>
    <definedName name="_В090202" localSheetId="0">#REF!</definedName>
    <definedName name="_В090202" localSheetId="1">#REF!</definedName>
    <definedName name="_В090202">#REF!</definedName>
    <definedName name="_В090203" localSheetId="2">#REF!</definedName>
    <definedName name="_В090203" localSheetId="0">#REF!</definedName>
    <definedName name="_В090203" localSheetId="1">#REF!</definedName>
    <definedName name="_В090203">#REF!</definedName>
    <definedName name="_В090300" localSheetId="2">#REF!</definedName>
    <definedName name="_В090300" localSheetId="0">#REF!</definedName>
    <definedName name="_В090300" localSheetId="1">#REF!</definedName>
    <definedName name="_В090300">#REF!</definedName>
    <definedName name="_В090301" localSheetId="2">#REF!</definedName>
    <definedName name="_В090301" localSheetId="0">#REF!</definedName>
    <definedName name="_В090301" localSheetId="1">#REF!</definedName>
    <definedName name="_В090301">#REF!</definedName>
    <definedName name="_В090302" localSheetId="2">#REF!</definedName>
    <definedName name="_В090302" localSheetId="0">#REF!</definedName>
    <definedName name="_В090302" localSheetId="1">#REF!</definedName>
    <definedName name="_В090302">#REF!</definedName>
    <definedName name="_В090303" localSheetId="2">#REF!</definedName>
    <definedName name="_В090303" localSheetId="0">#REF!</definedName>
    <definedName name="_В090303" localSheetId="1">#REF!</definedName>
    <definedName name="_В090303">#REF!</definedName>
    <definedName name="_В090304" localSheetId="2">#REF!</definedName>
    <definedName name="_В090304" localSheetId="0">#REF!</definedName>
    <definedName name="_В090304" localSheetId="1">#REF!</definedName>
    <definedName name="_В090304">#REF!</definedName>
    <definedName name="_В090305" localSheetId="2">#REF!</definedName>
    <definedName name="_В090305" localSheetId="0">#REF!</definedName>
    <definedName name="_В090305" localSheetId="1">#REF!</definedName>
    <definedName name="_В090305">#REF!</definedName>
    <definedName name="_В090306" localSheetId="2">#REF!</definedName>
    <definedName name="_В090306" localSheetId="0">#REF!</definedName>
    <definedName name="_В090306" localSheetId="1">#REF!</definedName>
    <definedName name="_В090306">#REF!</definedName>
    <definedName name="_В090307" localSheetId="2">#REF!</definedName>
    <definedName name="_В090307" localSheetId="0">#REF!</definedName>
    <definedName name="_В090307" localSheetId="1">#REF!</definedName>
    <definedName name="_В090307">#REF!</definedName>
    <definedName name="_В090400" localSheetId="2">#REF!</definedName>
    <definedName name="_В090400" localSheetId="0">#REF!</definedName>
    <definedName name="_В090400" localSheetId="1">#REF!</definedName>
    <definedName name="_В090400">#REF!</definedName>
    <definedName name="_В090405" localSheetId="2">#REF!</definedName>
    <definedName name="_В090405" localSheetId="0">#REF!</definedName>
    <definedName name="_В090405" localSheetId="1">#REF!</definedName>
    <definedName name="_В090405">#REF!</definedName>
    <definedName name="_В090412" localSheetId="2">#REF!</definedName>
    <definedName name="_В090412" localSheetId="0">#REF!</definedName>
    <definedName name="_В090412" localSheetId="1">#REF!</definedName>
    <definedName name="_В090412">#REF!</definedName>
    <definedName name="_В090601" localSheetId="2">#REF!</definedName>
    <definedName name="_В090601" localSheetId="0">#REF!</definedName>
    <definedName name="_В090601" localSheetId="1">#REF!</definedName>
    <definedName name="_В090601">#REF!</definedName>
    <definedName name="_В090700" localSheetId="2">#REF!</definedName>
    <definedName name="_В090700" localSheetId="0">#REF!</definedName>
    <definedName name="_В090700" localSheetId="1">#REF!</definedName>
    <definedName name="_В090700">#REF!</definedName>
    <definedName name="_В090900" localSheetId="2">#REF!</definedName>
    <definedName name="_В090900" localSheetId="0">#REF!</definedName>
    <definedName name="_В090900" localSheetId="1">#REF!</definedName>
    <definedName name="_В090900">#REF!</definedName>
    <definedName name="_В091100" localSheetId="2">#REF!</definedName>
    <definedName name="_В091100" localSheetId="0">#REF!</definedName>
    <definedName name="_В091100" localSheetId="1">#REF!</definedName>
    <definedName name="_В091100">#REF!</definedName>
    <definedName name="_В091200" localSheetId="2">#REF!</definedName>
    <definedName name="_В091200" localSheetId="0">#REF!</definedName>
    <definedName name="_В091200" localSheetId="1">#REF!</definedName>
    <definedName name="_В091200">#REF!</definedName>
    <definedName name="_В100000" localSheetId="2">#REF!</definedName>
    <definedName name="_В100000" localSheetId="0">#REF!</definedName>
    <definedName name="_В100000" localSheetId="1">#REF!</definedName>
    <definedName name="_В100000">#REF!</definedName>
    <definedName name="_В100100" localSheetId="2">#REF!</definedName>
    <definedName name="_В100100" localSheetId="0">#REF!</definedName>
    <definedName name="_В100100" localSheetId="1">#REF!</definedName>
    <definedName name="_В100100">#REF!</definedName>
    <definedName name="_В100103" localSheetId="2">#REF!</definedName>
    <definedName name="_В100103" localSheetId="0">#REF!</definedName>
    <definedName name="_В100103" localSheetId="1">#REF!</definedName>
    <definedName name="_В100103">#REF!</definedName>
    <definedName name="_В100200" localSheetId="2">#REF!</definedName>
    <definedName name="_В100200" localSheetId="0">#REF!</definedName>
    <definedName name="_В100200" localSheetId="1">#REF!</definedName>
    <definedName name="_В100200">#REF!</definedName>
    <definedName name="_В100203" localSheetId="2">#REF!</definedName>
    <definedName name="_В100203" localSheetId="0">#REF!</definedName>
    <definedName name="_В100203" localSheetId="1">#REF!</definedName>
    <definedName name="_В100203">#REF!</definedName>
    <definedName name="_В100204" localSheetId="2">#REF!</definedName>
    <definedName name="_В100204" localSheetId="0">#REF!</definedName>
    <definedName name="_В100204" localSheetId="1">#REF!</definedName>
    <definedName name="_В100204">#REF!</definedName>
    <definedName name="_В110000" localSheetId="2">#REF!</definedName>
    <definedName name="_В110000" localSheetId="0">#REF!</definedName>
    <definedName name="_В110000" localSheetId="1">#REF!</definedName>
    <definedName name="_В110000">#REF!</definedName>
    <definedName name="_В120000" localSheetId="2">#REF!</definedName>
    <definedName name="_В120000" localSheetId="0">#REF!</definedName>
    <definedName name="_В120000" localSheetId="1">#REF!</definedName>
    <definedName name="_В120000">#REF!</definedName>
    <definedName name="_В130000" localSheetId="2">#REF!</definedName>
    <definedName name="_В130000" localSheetId="0">#REF!</definedName>
    <definedName name="_В130000" localSheetId="1">#REF!</definedName>
    <definedName name="_В130000">#REF!</definedName>
    <definedName name="_В140000" localSheetId="2">#REF!</definedName>
    <definedName name="_В140000" localSheetId="0">#REF!</definedName>
    <definedName name="_В140000" localSheetId="1">#REF!</definedName>
    <definedName name="_В140000">#REF!</definedName>
    <definedName name="_В140102" localSheetId="2">#REF!</definedName>
    <definedName name="_В140102" localSheetId="0">#REF!</definedName>
    <definedName name="_В140102" localSheetId="1">#REF!</definedName>
    <definedName name="_В140102">#REF!</definedName>
    <definedName name="_В150000" localSheetId="2">#REF!</definedName>
    <definedName name="_В150000" localSheetId="0">#REF!</definedName>
    <definedName name="_В150000" localSheetId="1">#REF!</definedName>
    <definedName name="_В150000">#REF!</definedName>
    <definedName name="_В150101" localSheetId="2">#REF!</definedName>
    <definedName name="_В150101" localSheetId="0">#REF!</definedName>
    <definedName name="_В150101" localSheetId="1">#REF!</definedName>
    <definedName name="_В150101">#REF!</definedName>
    <definedName name="_В160000" localSheetId="2">#REF!</definedName>
    <definedName name="_В160000" localSheetId="0">#REF!</definedName>
    <definedName name="_В160000" localSheetId="1">#REF!</definedName>
    <definedName name="_В160000">#REF!</definedName>
    <definedName name="_В160100" localSheetId="2">#REF!</definedName>
    <definedName name="_В160100" localSheetId="0">#REF!</definedName>
    <definedName name="_В160100" localSheetId="1">#REF!</definedName>
    <definedName name="_В160100">#REF!</definedName>
    <definedName name="_В160103" localSheetId="2">#REF!</definedName>
    <definedName name="_В160103" localSheetId="0">#REF!</definedName>
    <definedName name="_В160103" localSheetId="1">#REF!</definedName>
    <definedName name="_В160103">#REF!</definedName>
    <definedName name="_В160200" localSheetId="2">#REF!</definedName>
    <definedName name="_В160200" localSheetId="0">#REF!</definedName>
    <definedName name="_В160200" localSheetId="1">#REF!</definedName>
    <definedName name="_В160200">#REF!</definedName>
    <definedName name="_В160300" localSheetId="2">#REF!</definedName>
    <definedName name="_В160300" localSheetId="0">#REF!</definedName>
    <definedName name="_В160300" localSheetId="1">#REF!</definedName>
    <definedName name="_В160300">#REF!</definedName>
    <definedName name="_В160304" localSheetId="2">#REF!</definedName>
    <definedName name="_В160304" localSheetId="0">#REF!</definedName>
    <definedName name="_В160304" localSheetId="1">#REF!</definedName>
    <definedName name="_В160304">#REF!</definedName>
    <definedName name="_В170000" localSheetId="2">#REF!</definedName>
    <definedName name="_В170000" localSheetId="0">#REF!</definedName>
    <definedName name="_В170000" localSheetId="1">#REF!</definedName>
    <definedName name="_В170000">#REF!</definedName>
    <definedName name="_В170100" localSheetId="2">#REF!</definedName>
    <definedName name="_В170100" localSheetId="0">#REF!</definedName>
    <definedName name="_В170100" localSheetId="1">#REF!</definedName>
    <definedName name="_В170100">#REF!</definedName>
    <definedName name="_В170101" localSheetId="2">#REF!</definedName>
    <definedName name="_В170101" localSheetId="0">#REF!</definedName>
    <definedName name="_В170101" localSheetId="1">#REF!</definedName>
    <definedName name="_В170101">#REF!</definedName>
    <definedName name="_В170300" localSheetId="2">#REF!</definedName>
    <definedName name="_В170300" localSheetId="0">#REF!</definedName>
    <definedName name="_В170300" localSheetId="1">#REF!</definedName>
    <definedName name="_В170300">#REF!</definedName>
    <definedName name="_В170303" localSheetId="2">#REF!</definedName>
    <definedName name="_В170303" localSheetId="0">#REF!</definedName>
    <definedName name="_В170303" localSheetId="1">#REF!</definedName>
    <definedName name="_В170303">#REF!</definedName>
    <definedName name="_В170600" localSheetId="2">#REF!</definedName>
    <definedName name="_В170600" localSheetId="0">#REF!</definedName>
    <definedName name="_В170600" localSheetId="1">#REF!</definedName>
    <definedName name="_В170600">#REF!</definedName>
    <definedName name="_В170601" localSheetId="2">#REF!</definedName>
    <definedName name="_В170601" localSheetId="0">#REF!</definedName>
    <definedName name="_В170601" localSheetId="1">#REF!</definedName>
    <definedName name="_В170601">#REF!</definedName>
    <definedName name="_В170700" localSheetId="2">#REF!</definedName>
    <definedName name="_В170700" localSheetId="0">#REF!</definedName>
    <definedName name="_В170700" localSheetId="1">#REF!</definedName>
    <definedName name="_В170700">#REF!</definedName>
    <definedName name="_В170703" localSheetId="2">#REF!</definedName>
    <definedName name="_В170703" localSheetId="0">#REF!</definedName>
    <definedName name="_В170703" localSheetId="1">#REF!</definedName>
    <definedName name="_В170703">#REF!</definedName>
    <definedName name="_В200000" localSheetId="2">#REF!</definedName>
    <definedName name="_В200000" localSheetId="0">#REF!</definedName>
    <definedName name="_В200000" localSheetId="1">#REF!</definedName>
    <definedName name="_В200000">#REF!</definedName>
    <definedName name="_В210000" localSheetId="2">#REF!</definedName>
    <definedName name="_В210000" localSheetId="0">#REF!</definedName>
    <definedName name="_В210000" localSheetId="1">#REF!</definedName>
    <definedName name="_В210000">#REF!</definedName>
    <definedName name="_В210200" localSheetId="2">#REF!</definedName>
    <definedName name="_В210200" localSheetId="0">#REF!</definedName>
    <definedName name="_В210200" localSheetId="1">#REF!</definedName>
    <definedName name="_В210200">#REF!</definedName>
    <definedName name="_В240000" localSheetId="2">#REF!</definedName>
    <definedName name="_В240000" localSheetId="0">#REF!</definedName>
    <definedName name="_В240000" localSheetId="1">#REF!</definedName>
    <definedName name="_В240000">#REF!</definedName>
    <definedName name="_В240600" localSheetId="2">#REF!</definedName>
    <definedName name="_В240600" localSheetId="0">#REF!</definedName>
    <definedName name="_В240600" localSheetId="1">#REF!</definedName>
    <definedName name="_В240600">#REF!</definedName>
    <definedName name="_В250000" localSheetId="2">#REF!</definedName>
    <definedName name="_В250000" localSheetId="0">#REF!</definedName>
    <definedName name="_В250000" localSheetId="1">#REF!</definedName>
    <definedName name="_В250000">#REF!</definedName>
    <definedName name="_В250102" localSheetId="2">#REF!</definedName>
    <definedName name="_В250102" localSheetId="0">#REF!</definedName>
    <definedName name="_В250102" localSheetId="1">#REF!</definedName>
    <definedName name="_В250102">#REF!</definedName>
    <definedName name="_В250200" localSheetId="2">#REF!</definedName>
    <definedName name="_В250200" localSheetId="0">#REF!</definedName>
    <definedName name="_В250200" localSheetId="1">#REF!</definedName>
    <definedName name="_В250200">#REF!</definedName>
    <definedName name="_В250301" localSheetId="2">#REF!</definedName>
    <definedName name="_В250301" localSheetId="0">#REF!</definedName>
    <definedName name="_В250301" localSheetId="1">#REF!</definedName>
    <definedName name="_В250301">#REF!</definedName>
    <definedName name="_В250307" localSheetId="2">#REF!</definedName>
    <definedName name="_В250307" localSheetId="0">#REF!</definedName>
    <definedName name="_В250307" localSheetId="1">#REF!</definedName>
    <definedName name="_В250307">#REF!</definedName>
    <definedName name="_В250500" localSheetId="2">#REF!</definedName>
    <definedName name="_В250500" localSheetId="0">#REF!</definedName>
    <definedName name="_В250500" localSheetId="1">#REF!</definedName>
    <definedName name="_В250500">#REF!</definedName>
    <definedName name="_В250501" localSheetId="2">#REF!</definedName>
    <definedName name="_В250501" localSheetId="0">#REF!</definedName>
    <definedName name="_В250501" localSheetId="1">#REF!</definedName>
    <definedName name="_В250501">#REF!</definedName>
    <definedName name="_В250502" localSheetId="2">#REF!</definedName>
    <definedName name="_В250502" localSheetId="0">#REF!</definedName>
    <definedName name="_В250502" localSheetId="1">#REF!</definedName>
    <definedName name="_В250502">#REF!</definedName>
    <definedName name="_Д100000" localSheetId="2">#REF!</definedName>
    <definedName name="_Д100000" localSheetId="0">#REF!</definedName>
    <definedName name="_Д100000" localSheetId="1">#REF!</definedName>
    <definedName name="_Д100000">#REF!</definedName>
    <definedName name="_Д110000" localSheetId="2">#REF!</definedName>
    <definedName name="_Д110000" localSheetId="0">#REF!</definedName>
    <definedName name="_Д110000" localSheetId="1">#REF!</definedName>
    <definedName name="_Д110000">#REF!</definedName>
    <definedName name="_Д110100" localSheetId="2">#REF!</definedName>
    <definedName name="_Д110100" localSheetId="0">#REF!</definedName>
    <definedName name="_Д110100" localSheetId="1">#REF!</definedName>
    <definedName name="_Д110100">#REF!</definedName>
    <definedName name="_Д110200" localSheetId="2">#REF!</definedName>
    <definedName name="_Д110200" localSheetId="0">#REF!</definedName>
    <definedName name="_Д110200" localSheetId="1">#REF!</definedName>
    <definedName name="_Д110200">#REF!</definedName>
    <definedName name="_Д120000" localSheetId="2">#REF!</definedName>
    <definedName name="_Д120000" localSheetId="0">#REF!</definedName>
    <definedName name="_Д120000" localSheetId="1">#REF!</definedName>
    <definedName name="_Д120000">#REF!</definedName>
    <definedName name="_Д120200" localSheetId="2">#REF!</definedName>
    <definedName name="_Д120200" localSheetId="0">#REF!</definedName>
    <definedName name="_Д120200" localSheetId="1">#REF!</definedName>
    <definedName name="_Д120200">#REF!</definedName>
    <definedName name="_Д130000" localSheetId="2">#REF!</definedName>
    <definedName name="_Д130000" localSheetId="0">#REF!</definedName>
    <definedName name="_Д130000" localSheetId="1">#REF!</definedName>
    <definedName name="_Д130000">#REF!</definedName>
    <definedName name="_Д130100" localSheetId="2">#REF!</definedName>
    <definedName name="_Д130100" localSheetId="0">#REF!</definedName>
    <definedName name="_Д130100" localSheetId="1">#REF!</definedName>
    <definedName name="_Д130100">#REF!</definedName>
    <definedName name="_Д130200" localSheetId="2">#REF!</definedName>
    <definedName name="_Д130200" localSheetId="0">#REF!</definedName>
    <definedName name="_Д130200" localSheetId="1">#REF!</definedName>
    <definedName name="_Д130200">#REF!</definedName>
    <definedName name="_Д130300" localSheetId="2">#REF!</definedName>
    <definedName name="_Д130300" localSheetId="0">#REF!</definedName>
    <definedName name="_Д130300" localSheetId="1">#REF!</definedName>
    <definedName name="_Д130300">#REF!</definedName>
    <definedName name="_Д130500" localSheetId="2">#REF!</definedName>
    <definedName name="_Д130500" localSheetId="0">#REF!</definedName>
    <definedName name="_Д130500" localSheetId="1">#REF!</definedName>
    <definedName name="_Д130500">#REF!</definedName>
    <definedName name="_Д140000" localSheetId="2">#REF!</definedName>
    <definedName name="_Д140000" localSheetId="0">#REF!</definedName>
    <definedName name="_Д140000" localSheetId="1">#REF!</definedName>
    <definedName name="_Д140000">#REF!</definedName>
    <definedName name="_Д140601" localSheetId="2">#REF!</definedName>
    <definedName name="_Д140601" localSheetId="0">#REF!</definedName>
    <definedName name="_Д140601" localSheetId="1">#REF!</definedName>
    <definedName name="_Д140601">#REF!</definedName>
    <definedName name="_Д140602" localSheetId="2">#REF!</definedName>
    <definedName name="_Д140602" localSheetId="0">#REF!</definedName>
    <definedName name="_Д140602" localSheetId="1">#REF!</definedName>
    <definedName name="_Д140602">#REF!</definedName>
    <definedName name="_Д140603" localSheetId="2">#REF!</definedName>
    <definedName name="_Д140603" localSheetId="0">#REF!</definedName>
    <definedName name="_Д140603" localSheetId="1">#REF!</definedName>
    <definedName name="_Д140603">#REF!</definedName>
    <definedName name="_Д140700" localSheetId="2">#REF!</definedName>
    <definedName name="_Д140700" localSheetId="0">#REF!</definedName>
    <definedName name="_Д140700" localSheetId="1">#REF!</definedName>
    <definedName name="_Д140700">#REF!</definedName>
    <definedName name="_Д160000" localSheetId="2">#REF!</definedName>
    <definedName name="_Д160000" localSheetId="0">#REF!</definedName>
    <definedName name="_Д160000" localSheetId="1">#REF!</definedName>
    <definedName name="_Д160000">#REF!</definedName>
    <definedName name="_Д160100" localSheetId="2">#REF!</definedName>
    <definedName name="_Д160100" localSheetId="0">#REF!</definedName>
    <definedName name="_Д160100" localSheetId="1">#REF!</definedName>
    <definedName name="_Д160100">#REF!</definedName>
    <definedName name="_Д160200" localSheetId="2">#REF!</definedName>
    <definedName name="_Д160200" localSheetId="0">#REF!</definedName>
    <definedName name="_Д160200" localSheetId="1">#REF!</definedName>
    <definedName name="_Д160200">#REF!</definedName>
    <definedName name="_Д160300" localSheetId="2">#REF!</definedName>
    <definedName name="_Д160300" localSheetId="0">#REF!</definedName>
    <definedName name="_Д160300" localSheetId="1">#REF!</definedName>
    <definedName name="_Д160300">#REF!</definedName>
    <definedName name="_Д200000" localSheetId="2">#REF!</definedName>
    <definedName name="_Д200000" localSheetId="0">#REF!</definedName>
    <definedName name="_Д200000" localSheetId="1">#REF!</definedName>
    <definedName name="_Д200000">#REF!</definedName>
    <definedName name="_Д210000" localSheetId="2">#REF!</definedName>
    <definedName name="_Д210000" localSheetId="0">#REF!</definedName>
    <definedName name="_Д210000" localSheetId="1">#REF!</definedName>
    <definedName name="_Д210000">#REF!</definedName>
    <definedName name="_Д210700" localSheetId="2">#REF!</definedName>
    <definedName name="_Д210700" localSheetId="0">#REF!</definedName>
    <definedName name="_Д210700" localSheetId="1">#REF!</definedName>
    <definedName name="_Д210700">#REF!</definedName>
    <definedName name="_Д220000" localSheetId="2">#REF!</definedName>
    <definedName name="_Д220000" localSheetId="0">#REF!</definedName>
    <definedName name="_Д220000" localSheetId="1">#REF!</definedName>
    <definedName name="_Д220000">#REF!</definedName>
    <definedName name="_Д220800" localSheetId="2">#REF!</definedName>
    <definedName name="_Д220800" localSheetId="0">#REF!</definedName>
    <definedName name="_Д220800" localSheetId="1">#REF!</definedName>
    <definedName name="_Д220800">#REF!</definedName>
    <definedName name="_Д220900" localSheetId="2">#REF!</definedName>
    <definedName name="_Д220900" localSheetId="0">#REF!</definedName>
    <definedName name="_Д220900" localSheetId="1">#REF!</definedName>
    <definedName name="_Д220900">#REF!</definedName>
    <definedName name="_Д230000" localSheetId="2">#REF!</definedName>
    <definedName name="_Д230000" localSheetId="0">#REF!</definedName>
    <definedName name="_Д230000" localSheetId="1">#REF!</definedName>
    <definedName name="_Д230000">#REF!</definedName>
    <definedName name="_Д240000" localSheetId="2">#REF!</definedName>
    <definedName name="_Д240000" localSheetId="0">#REF!</definedName>
    <definedName name="_Д240000" localSheetId="1">#REF!</definedName>
    <definedName name="_Д240000">#REF!</definedName>
    <definedName name="_Д240800" localSheetId="2">#REF!</definedName>
    <definedName name="_Д240800" localSheetId="0">#REF!</definedName>
    <definedName name="_Д240800" localSheetId="1">#REF!</definedName>
    <definedName name="_Д240800">#REF!</definedName>
    <definedName name="_Д400000" localSheetId="2">#REF!</definedName>
    <definedName name="_Д400000" localSheetId="0">#REF!</definedName>
    <definedName name="_Д400000" localSheetId="1">#REF!</definedName>
    <definedName name="_Д400000">#REF!</definedName>
    <definedName name="_Д410100" localSheetId="2">#REF!</definedName>
    <definedName name="_Д410100" localSheetId="0">#REF!</definedName>
    <definedName name="_Д410100" localSheetId="1">#REF!</definedName>
    <definedName name="_Д410100">#REF!</definedName>
    <definedName name="_Д410400" localSheetId="2">#REF!</definedName>
    <definedName name="_Д410400" localSheetId="0">#REF!</definedName>
    <definedName name="_Д410400" localSheetId="1">#REF!</definedName>
    <definedName name="_Д410400">#REF!</definedName>
    <definedName name="_Д500000" localSheetId="2">#REF!</definedName>
    <definedName name="_Д500000" localSheetId="0">#REF!</definedName>
    <definedName name="_Д500000" localSheetId="1">#REF!</definedName>
    <definedName name="_Д500000">#REF!</definedName>
    <definedName name="_Д500800" localSheetId="2">#REF!</definedName>
    <definedName name="_Д500800" localSheetId="0">#REF!</definedName>
    <definedName name="_Д500800" localSheetId="1">#REF!</definedName>
    <definedName name="_Д500800">#REF!</definedName>
    <definedName name="_Д500900" localSheetId="2">#REF!</definedName>
    <definedName name="_Д500900" localSheetId="0">#REF!</definedName>
    <definedName name="_Д500900" localSheetId="1">#REF!</definedName>
    <definedName name="_Д500900">#REF!</definedName>
    <definedName name="_Е1000" localSheetId="2">#REF!</definedName>
    <definedName name="_Е1000" localSheetId="0">#REF!</definedName>
    <definedName name="_Е1000" localSheetId="1">#REF!</definedName>
    <definedName name="_Е1000">#REF!</definedName>
    <definedName name="_Е1100" localSheetId="2">#REF!</definedName>
    <definedName name="_Е1100" localSheetId="0">#REF!</definedName>
    <definedName name="_Е1100" localSheetId="1">#REF!</definedName>
    <definedName name="_Е1100">#REF!</definedName>
    <definedName name="_Е1110" localSheetId="2">#REF!</definedName>
    <definedName name="_Е1110" localSheetId="0">#REF!</definedName>
    <definedName name="_Е1110" localSheetId="1">#REF!</definedName>
    <definedName name="_Е1110">#REF!</definedName>
    <definedName name="_Е1120" localSheetId="2">#REF!</definedName>
    <definedName name="_Е1120" localSheetId="0">#REF!</definedName>
    <definedName name="_Е1120" localSheetId="1">#REF!</definedName>
    <definedName name="_Е1120">#REF!</definedName>
    <definedName name="_Е1130" localSheetId="2">#REF!</definedName>
    <definedName name="_Е1130" localSheetId="0">#REF!</definedName>
    <definedName name="_Е1130" localSheetId="1">#REF!</definedName>
    <definedName name="_Е1130">#REF!</definedName>
    <definedName name="_Е1140" localSheetId="2">#REF!</definedName>
    <definedName name="_Е1140" localSheetId="0">#REF!</definedName>
    <definedName name="_Е1140" localSheetId="1">#REF!</definedName>
    <definedName name="_Е1140">#REF!</definedName>
    <definedName name="_Е1150" localSheetId="2">#REF!</definedName>
    <definedName name="_Е1150" localSheetId="0">#REF!</definedName>
    <definedName name="_Е1150" localSheetId="1">#REF!</definedName>
    <definedName name="_Е1150">#REF!</definedName>
    <definedName name="_Е1160" localSheetId="2">#REF!</definedName>
    <definedName name="_Е1160" localSheetId="0">#REF!</definedName>
    <definedName name="_Е1160" localSheetId="1">#REF!</definedName>
    <definedName name="_Е1160">#REF!</definedName>
    <definedName name="_Е1161" localSheetId="2">#REF!</definedName>
    <definedName name="_Е1161" localSheetId="0">#REF!</definedName>
    <definedName name="_Е1161" localSheetId="1">#REF!</definedName>
    <definedName name="_Е1161">#REF!</definedName>
    <definedName name="_Е1162" localSheetId="2">#REF!</definedName>
    <definedName name="_Е1162" localSheetId="0">#REF!</definedName>
    <definedName name="_Е1162" localSheetId="1">#REF!</definedName>
    <definedName name="_Е1162">#REF!</definedName>
    <definedName name="_Е1163" localSheetId="2">#REF!</definedName>
    <definedName name="_Е1163" localSheetId="0">#REF!</definedName>
    <definedName name="_Е1163" localSheetId="1">#REF!</definedName>
    <definedName name="_Е1163">#REF!</definedName>
    <definedName name="_Е1164" localSheetId="2">#REF!</definedName>
    <definedName name="_Е1164" localSheetId="0">#REF!</definedName>
    <definedName name="_Е1164" localSheetId="1">#REF!</definedName>
    <definedName name="_Е1164">#REF!</definedName>
    <definedName name="_Е1170" localSheetId="2">#REF!</definedName>
    <definedName name="_Е1170" localSheetId="0">#REF!</definedName>
    <definedName name="_Е1170" localSheetId="1">#REF!</definedName>
    <definedName name="_Е1170">#REF!</definedName>
    <definedName name="_Е1200" localSheetId="2">#REF!</definedName>
    <definedName name="_Е1200" localSheetId="0">#REF!</definedName>
    <definedName name="_Е1200" localSheetId="1">#REF!</definedName>
    <definedName name="_Е1200">#REF!</definedName>
    <definedName name="_Е1300" localSheetId="2">#REF!</definedName>
    <definedName name="_Е1300" localSheetId="0">#REF!</definedName>
    <definedName name="_Е1300" localSheetId="1">#REF!</definedName>
    <definedName name="_Е1300">#REF!</definedName>
    <definedName name="_Е1340" localSheetId="2">#REF!</definedName>
    <definedName name="_Е1340" localSheetId="0">#REF!</definedName>
    <definedName name="_Е1340" localSheetId="1">#REF!</definedName>
    <definedName name="_Е1340">#REF!</definedName>
    <definedName name="_Е2000" localSheetId="2">#REF!</definedName>
    <definedName name="_Е2000" localSheetId="0">#REF!</definedName>
    <definedName name="_Е2000" localSheetId="1">#REF!</definedName>
    <definedName name="_Е2000">#REF!</definedName>
    <definedName name="_Е2100" localSheetId="2">#REF!</definedName>
    <definedName name="_Е2100" localSheetId="0">#REF!</definedName>
    <definedName name="_Е2100" localSheetId="1">#REF!</definedName>
    <definedName name="_Е2100">#REF!</definedName>
    <definedName name="_Е2110" localSheetId="2">#REF!</definedName>
    <definedName name="_Е2110" localSheetId="0">#REF!</definedName>
    <definedName name="_Е2110" localSheetId="1">#REF!</definedName>
    <definedName name="_Е2110">#REF!</definedName>
    <definedName name="_Е2120" localSheetId="2">#REF!</definedName>
    <definedName name="_Е2120" localSheetId="0">#REF!</definedName>
    <definedName name="_Е2120" localSheetId="1">#REF!</definedName>
    <definedName name="_Е2120">#REF!</definedName>
    <definedName name="_Е2130" localSheetId="2">#REF!</definedName>
    <definedName name="_Е2130" localSheetId="0">#REF!</definedName>
    <definedName name="_Е2130" localSheetId="1">#REF!</definedName>
    <definedName name="_Е2130">#REF!</definedName>
    <definedName name="_Е2200" localSheetId="2">#REF!</definedName>
    <definedName name="_Е2200" localSheetId="0">#REF!</definedName>
    <definedName name="_Е2200" localSheetId="1">#REF!</definedName>
    <definedName name="_Е2200">#REF!</definedName>
    <definedName name="_Е2300" localSheetId="2">#REF!</definedName>
    <definedName name="_Е2300" localSheetId="0">#REF!</definedName>
    <definedName name="_Е2300" localSheetId="1">#REF!</definedName>
    <definedName name="_Е2300">#REF!</definedName>
    <definedName name="_Е3000" localSheetId="2">#REF!</definedName>
    <definedName name="_Е3000" localSheetId="0">#REF!</definedName>
    <definedName name="_Е3000" localSheetId="1">#REF!</definedName>
    <definedName name="_Е3000">#REF!</definedName>
    <definedName name="_Е4000" localSheetId="2">#REF!</definedName>
    <definedName name="_Е4000" localSheetId="0">#REF!</definedName>
    <definedName name="_Е4000" localSheetId="1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 localSheetId="2">#REF!</definedName>
    <definedName name="_ІБ900501" localSheetId="0">#REF!</definedName>
    <definedName name="_ІБ900501" localSheetId="1">#REF!</definedName>
    <definedName name="_ІБ900501">#REF!</definedName>
    <definedName name="_ІБ900502" localSheetId="2">#REF!</definedName>
    <definedName name="_ІБ900502" localSheetId="0">#REF!</definedName>
    <definedName name="_ІБ900502" localSheetId="1">#REF!</definedName>
    <definedName name="_ІБ900502">#REF!</definedName>
    <definedName name="_ІВ900201" localSheetId="2">#REF!</definedName>
    <definedName name="_ІВ900201" localSheetId="0">#REF!</definedName>
    <definedName name="_ІВ900201" localSheetId="1">#REF!</definedName>
    <definedName name="_ІВ900201">#REF!</definedName>
    <definedName name="_ІВ900202" localSheetId="2">#REF!</definedName>
    <definedName name="_ІВ900202" localSheetId="0">#REF!</definedName>
    <definedName name="_ІВ900202" localSheetId="1">#REF!</definedName>
    <definedName name="_ІВ900202">#REF!</definedName>
    <definedName name="_ІД900101" localSheetId="2">#REF!</definedName>
    <definedName name="_ІД900101" localSheetId="0">#REF!</definedName>
    <definedName name="_ІД900101" localSheetId="1">#REF!</definedName>
    <definedName name="_ІД900101">#REF!</definedName>
    <definedName name="_ІД900102" localSheetId="2">#REF!</definedName>
    <definedName name="_ІД900102" localSheetId="0">#REF!</definedName>
    <definedName name="_ІД900102" localSheetId="1">#REF!</definedName>
    <definedName name="_ІД900102">#REF!</definedName>
    <definedName name="_ІЕ900203" localSheetId="2">#REF!</definedName>
    <definedName name="_ІЕ900203" localSheetId="0">#REF!</definedName>
    <definedName name="_ІЕ900203" localSheetId="1">#REF!</definedName>
    <definedName name="_ІЕ900203">#REF!</definedName>
    <definedName name="_ІЕ900300" localSheetId="2">#REF!</definedName>
    <definedName name="_ІЕ900300" localSheetId="0">#REF!</definedName>
    <definedName name="_ІЕ900300" localSheetId="1">#REF!</definedName>
    <definedName name="_ІЕ900300">#REF!</definedName>
    <definedName name="_ІФ900400" localSheetId="2">#REF!</definedName>
    <definedName name="_ІФ900400" localSheetId="0">#REF!</definedName>
    <definedName name="_ІФ900400" localSheetId="1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 localSheetId="2">#REF!</definedName>
    <definedName name="_Ф100000" localSheetId="0">#REF!</definedName>
    <definedName name="_Ф100000" localSheetId="1">#REF!</definedName>
    <definedName name="_Ф100000">#REF!</definedName>
    <definedName name="_Ф101000" localSheetId="2">#REF!</definedName>
    <definedName name="_Ф101000" localSheetId="0">#REF!</definedName>
    <definedName name="_Ф101000" localSheetId="1">#REF!</definedName>
    <definedName name="_Ф101000">#REF!</definedName>
    <definedName name="_Ф102000" localSheetId="2">#REF!</definedName>
    <definedName name="_Ф102000" localSheetId="0">#REF!</definedName>
    <definedName name="_Ф102000" localSheetId="1">#REF!</definedName>
    <definedName name="_Ф102000">#REF!</definedName>
    <definedName name="_Ф201000" localSheetId="2">#REF!</definedName>
    <definedName name="_Ф201000" localSheetId="0">#REF!</definedName>
    <definedName name="_Ф201000" localSheetId="1">#REF!</definedName>
    <definedName name="_Ф201000">#REF!</definedName>
    <definedName name="_Ф201010" localSheetId="2">#REF!</definedName>
    <definedName name="_Ф201010" localSheetId="0">#REF!</definedName>
    <definedName name="_Ф201010" localSheetId="1">#REF!</definedName>
    <definedName name="_Ф201010">#REF!</definedName>
    <definedName name="_Ф201011" localSheetId="2">#REF!</definedName>
    <definedName name="_Ф201011" localSheetId="0">#REF!</definedName>
    <definedName name="_Ф201011" localSheetId="1">#REF!</definedName>
    <definedName name="_Ф201011">#REF!</definedName>
    <definedName name="_Ф201012" localSheetId="2">#REF!</definedName>
    <definedName name="_Ф201012" localSheetId="0">#REF!</definedName>
    <definedName name="_Ф201012" localSheetId="1">#REF!</definedName>
    <definedName name="_Ф201012">#REF!</definedName>
    <definedName name="_Ф201020" localSheetId="2">#REF!</definedName>
    <definedName name="_Ф201020" localSheetId="0">#REF!</definedName>
    <definedName name="_Ф201020" localSheetId="1">#REF!</definedName>
    <definedName name="_Ф201020">#REF!</definedName>
    <definedName name="_Ф201021" localSheetId="2">#REF!</definedName>
    <definedName name="_Ф201021" localSheetId="0">#REF!</definedName>
    <definedName name="_Ф201021" localSheetId="1">#REF!</definedName>
    <definedName name="_Ф201021">#REF!</definedName>
    <definedName name="_Ф201022" localSheetId="2">#REF!</definedName>
    <definedName name="_Ф201022" localSheetId="0">#REF!</definedName>
    <definedName name="_Ф201022" localSheetId="1">#REF!</definedName>
    <definedName name="_Ф201022">#REF!</definedName>
    <definedName name="_Ф201030" localSheetId="2">#REF!</definedName>
    <definedName name="_Ф201030" localSheetId="0">#REF!</definedName>
    <definedName name="_Ф201030" localSheetId="1">#REF!</definedName>
    <definedName name="_Ф201030">#REF!</definedName>
    <definedName name="_Ф201031" localSheetId="2">#REF!</definedName>
    <definedName name="_Ф201031" localSheetId="0">#REF!</definedName>
    <definedName name="_Ф201031" localSheetId="1">#REF!</definedName>
    <definedName name="_Ф201031">#REF!</definedName>
    <definedName name="_Ф201032" localSheetId="2">#REF!</definedName>
    <definedName name="_Ф201032" localSheetId="0">#REF!</definedName>
    <definedName name="_Ф201032" localSheetId="1">#REF!</definedName>
    <definedName name="_Ф201032">#REF!</definedName>
    <definedName name="_Ф202000" localSheetId="2">#REF!</definedName>
    <definedName name="_Ф202000" localSheetId="0">#REF!</definedName>
    <definedName name="_Ф202000" localSheetId="1">#REF!</definedName>
    <definedName name="_Ф202000">#REF!</definedName>
    <definedName name="_Ф202010" localSheetId="2">#REF!</definedName>
    <definedName name="_Ф202010" localSheetId="0">#REF!</definedName>
    <definedName name="_Ф202010" localSheetId="1">#REF!</definedName>
    <definedName name="_Ф202010">#REF!</definedName>
    <definedName name="_Ф202011" localSheetId="2">#REF!</definedName>
    <definedName name="_Ф202011" localSheetId="0">#REF!</definedName>
    <definedName name="_Ф202011" localSheetId="1">#REF!</definedName>
    <definedName name="_Ф202011">#REF!</definedName>
    <definedName name="_Ф202012" localSheetId="2">#REF!</definedName>
    <definedName name="_Ф202012" localSheetId="0">#REF!</definedName>
    <definedName name="_Ф202012" localSheetId="1">#REF!</definedName>
    <definedName name="_Ф202012">#REF!</definedName>
    <definedName name="_Ф203000" localSheetId="2">#REF!</definedName>
    <definedName name="_Ф203000" localSheetId="0">#REF!</definedName>
    <definedName name="_Ф203000" localSheetId="1">#REF!</definedName>
    <definedName name="_Ф203000">#REF!</definedName>
    <definedName name="_Ф203010" localSheetId="2">#REF!</definedName>
    <definedName name="_Ф203010" localSheetId="0">#REF!</definedName>
    <definedName name="_Ф203010" localSheetId="1">#REF!</definedName>
    <definedName name="_Ф203010">#REF!</definedName>
    <definedName name="_Ф203011" localSheetId="2">#REF!</definedName>
    <definedName name="_Ф203011" localSheetId="0">#REF!</definedName>
    <definedName name="_Ф203011" localSheetId="1">#REF!</definedName>
    <definedName name="_Ф203011">#REF!</definedName>
    <definedName name="_Ф203012" localSheetId="2">#REF!</definedName>
    <definedName name="_Ф203012" localSheetId="0">#REF!</definedName>
    <definedName name="_Ф203012" localSheetId="1">#REF!</definedName>
    <definedName name="_Ф203012">#REF!</definedName>
    <definedName name="_Ф204000" localSheetId="2">#REF!</definedName>
    <definedName name="_Ф204000" localSheetId="0">#REF!</definedName>
    <definedName name="_Ф204000" localSheetId="1">#REF!</definedName>
    <definedName name="_Ф204000">#REF!</definedName>
    <definedName name="_Ф205000" localSheetId="2">#REF!</definedName>
    <definedName name="_Ф205000" localSheetId="0">#REF!</definedName>
    <definedName name="_Ф205000" localSheetId="1">#REF!</definedName>
    <definedName name="_Ф205000">#REF!</definedName>
    <definedName name="_Ф206000" localSheetId="2">#REF!</definedName>
    <definedName name="_Ф206000" localSheetId="0">#REF!</definedName>
    <definedName name="_Ф206000" localSheetId="1">#REF!</definedName>
    <definedName name="_Ф206000">#REF!</definedName>
    <definedName name="_Ф206001" localSheetId="2">#REF!</definedName>
    <definedName name="_Ф206001" localSheetId="0">#REF!</definedName>
    <definedName name="_Ф206001" localSheetId="1">#REF!</definedName>
    <definedName name="_Ф206001">#REF!</definedName>
    <definedName name="_Ф206002" localSheetId="2">#REF!</definedName>
    <definedName name="_Ф206002" localSheetId="0">#REF!</definedName>
    <definedName name="_Ф206002" localSheetId="1">#REF!</definedName>
    <definedName name="_Ф206002">#REF!</definedName>
    <definedName name="_xlnm._FilterDatabase" localSheetId="2" hidden="1">'дотац по АТО'!#REF!</definedName>
    <definedName name="_xlnm._FilterDatabase" localSheetId="1" hidden="1">'мб зф по АТО '!#REF!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_A50">[9]Пер!$N$34</definedName>
    <definedName name="_A51">[9]Пер!$N$33</definedName>
    <definedName name="BEC">#REF!</definedName>
    <definedName name="DKS">#REF!</definedName>
    <definedName name="dodik">#REF!</definedName>
    <definedName name="DON1KC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>[9]Пер!$N$34</definedName>
    <definedName name="Mes">#REF!</definedName>
    <definedName name="Mes_Txt">#REF!</definedName>
    <definedName name="_Mes1">#REF!</definedName>
    <definedName name="N">[9]Пер!$N$33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[5]Оренда!$A$4:$B$29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В68" localSheetId="2">#REF!</definedName>
    <definedName name="В68" localSheetId="0">#REF!</definedName>
    <definedName name="В68" localSheetId="1">#REF!</definedName>
    <definedName name="В68">#REF!</definedName>
    <definedName name="вв">'[13]основная(1)'!$B$4:$F$6</definedName>
    <definedName name="вс" localSheetId="2">#REF!</definedName>
    <definedName name="вс" localSheetId="0">#REF!</definedName>
    <definedName name="вс" localSheetId="1">#REF!</definedName>
    <definedName name="вс">#REF!</definedName>
    <definedName name="_xlnm.Print_Titles" localSheetId="1">'мб зф по АТО '!$B:$B,'мб зф по АТО '!$3:$4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'дотац по АТО'!$A$1:$N$80</definedName>
    <definedName name="_xlnm.Print_Area" localSheetId="0">'за видами надходжень '!$A$1:$M$32</definedName>
    <definedName name="_xlnm.Print_Area" localSheetId="1">'мб зф по АТО '!$A$1:$H$86</definedName>
  </definedNames>
  <calcPr calcId="124519" fullCalcOnLoad="1"/>
</workbook>
</file>

<file path=xl/calcChain.xml><?xml version="1.0" encoding="utf-8"?>
<calcChain xmlns="http://schemas.openxmlformats.org/spreadsheetml/2006/main">
  <c r="C86" i="14"/>
  <c r="F7" i="13"/>
  <c r="E25"/>
  <c r="G31"/>
  <c r="E20"/>
  <c r="E16"/>
  <c r="E17"/>
  <c r="E18"/>
  <c r="I19"/>
  <c r="F11" i="14"/>
  <c r="M21" i="17"/>
  <c r="N24"/>
  <c r="N26"/>
  <c r="N36"/>
  <c r="M43"/>
  <c r="N49"/>
  <c r="N60"/>
  <c r="N79"/>
  <c r="H10" i="14"/>
  <c r="G10"/>
  <c r="F10"/>
  <c r="L21" i="17"/>
  <c r="L24"/>
  <c r="M24"/>
  <c r="L26"/>
  <c r="L36"/>
  <c r="M36"/>
  <c r="L43"/>
  <c r="N43"/>
  <c r="L49"/>
  <c r="M49"/>
  <c r="L54"/>
  <c r="M54"/>
  <c r="N54"/>
  <c r="L60"/>
  <c r="M60"/>
  <c r="L64"/>
  <c r="M64"/>
  <c r="N64"/>
  <c r="L70"/>
  <c r="M70"/>
  <c r="N70"/>
  <c r="L72"/>
  <c r="M72"/>
  <c r="N72"/>
  <c r="L79"/>
  <c r="M79"/>
  <c r="C80"/>
  <c r="F7"/>
  <c r="G7"/>
  <c r="H7"/>
  <c r="F8"/>
  <c r="G8"/>
  <c r="H8"/>
  <c r="F9"/>
  <c r="G9"/>
  <c r="H9"/>
  <c r="F10"/>
  <c r="G10"/>
  <c r="H10"/>
  <c r="F11"/>
  <c r="G11"/>
  <c r="H11"/>
  <c r="F12"/>
  <c r="G12"/>
  <c r="H12"/>
  <c r="F13"/>
  <c r="G13"/>
  <c r="H13"/>
  <c r="F14"/>
  <c r="G14"/>
  <c r="H14"/>
  <c r="F15"/>
  <c r="G15"/>
  <c r="H15"/>
  <c r="F17"/>
  <c r="G17"/>
  <c r="H17"/>
  <c r="F18"/>
  <c r="G18"/>
  <c r="H18"/>
  <c r="F19"/>
  <c r="G19"/>
  <c r="H19"/>
  <c r="F20"/>
  <c r="G20"/>
  <c r="H20"/>
  <c r="F22"/>
  <c r="G22"/>
  <c r="H22"/>
  <c r="F23"/>
  <c r="G23"/>
  <c r="H23"/>
  <c r="F25"/>
  <c r="G25"/>
  <c r="H25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7"/>
  <c r="G37"/>
  <c r="H37"/>
  <c r="F38"/>
  <c r="G38"/>
  <c r="H38"/>
  <c r="F40"/>
  <c r="G40"/>
  <c r="H40"/>
  <c r="F41"/>
  <c r="G41"/>
  <c r="H41"/>
  <c r="F42"/>
  <c r="G42"/>
  <c r="H42"/>
  <c r="F44"/>
  <c r="G44"/>
  <c r="H44"/>
  <c r="F45"/>
  <c r="G45"/>
  <c r="H45"/>
  <c r="F46"/>
  <c r="G46"/>
  <c r="H46"/>
  <c r="F47"/>
  <c r="G47"/>
  <c r="H47"/>
  <c r="F48"/>
  <c r="G48"/>
  <c r="H48"/>
  <c r="F50"/>
  <c r="G50"/>
  <c r="H50"/>
  <c r="F51"/>
  <c r="G51"/>
  <c r="H51"/>
  <c r="F52"/>
  <c r="G52"/>
  <c r="H52"/>
  <c r="F53"/>
  <c r="G53"/>
  <c r="H53"/>
  <c r="F55"/>
  <c r="G55"/>
  <c r="H55"/>
  <c r="F56"/>
  <c r="G56"/>
  <c r="H56"/>
  <c r="F57"/>
  <c r="G57"/>
  <c r="H57"/>
  <c r="F58"/>
  <c r="G58"/>
  <c r="H58"/>
  <c r="F59"/>
  <c r="G59"/>
  <c r="H59"/>
  <c r="F61"/>
  <c r="G61"/>
  <c r="H61"/>
  <c r="F62"/>
  <c r="G62"/>
  <c r="H62"/>
  <c r="F63"/>
  <c r="G63"/>
  <c r="H63"/>
  <c r="F65"/>
  <c r="G65"/>
  <c r="H65"/>
  <c r="F66"/>
  <c r="G66"/>
  <c r="H66"/>
  <c r="F68"/>
  <c r="G68"/>
  <c r="H68"/>
  <c r="F69"/>
  <c r="G69"/>
  <c r="H69"/>
  <c r="F71"/>
  <c r="G71"/>
  <c r="H71"/>
  <c r="F73"/>
  <c r="G73"/>
  <c r="H73"/>
  <c r="F74"/>
  <c r="G74"/>
  <c r="H74"/>
  <c r="F75"/>
  <c r="G75"/>
  <c r="H75"/>
  <c r="F76"/>
  <c r="G76"/>
  <c r="H76"/>
  <c r="F77"/>
  <c r="G77"/>
  <c r="H77"/>
  <c r="K19" i="13"/>
  <c r="K80" i="17"/>
  <c r="H32" i="13"/>
  <c r="J32" s="1"/>
  <c r="I80" i="17"/>
  <c r="E80"/>
  <c r="H80"/>
  <c r="H6"/>
  <c r="G6"/>
  <c r="F6"/>
  <c r="G6" i="14"/>
  <c r="H6"/>
  <c r="G7"/>
  <c r="H7"/>
  <c r="G8"/>
  <c r="H8"/>
  <c r="G9"/>
  <c r="H9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H5"/>
  <c r="G5"/>
  <c r="D86"/>
  <c r="G7" i="13"/>
  <c r="E86" i="14"/>
  <c r="G86"/>
  <c r="C6" i="13"/>
  <c r="C5"/>
  <c r="F75" i="14"/>
  <c r="F76"/>
  <c r="F77"/>
  <c r="F78"/>
  <c r="F79"/>
  <c r="F80"/>
  <c r="F81"/>
  <c r="F82"/>
  <c r="F83"/>
  <c r="F84"/>
  <c r="F85"/>
  <c r="F74"/>
  <c r="F6"/>
  <c r="F7"/>
  <c r="F8"/>
  <c r="F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5"/>
  <c r="E28" i="13"/>
  <c r="E27"/>
  <c r="E26"/>
  <c r="E24"/>
  <c r="E23"/>
  <c r="E29"/>
  <c r="E22"/>
  <c r="E32"/>
  <c r="E19"/>
  <c r="E31"/>
  <c r="E12"/>
  <c r="E7"/>
  <c r="D6"/>
  <c r="E6"/>
  <c r="E11"/>
  <c r="E15"/>
  <c r="E14"/>
  <c r="E13"/>
  <c r="K21"/>
  <c r="M21"/>
  <c r="K16"/>
  <c r="J16"/>
  <c r="I16"/>
  <c r="L21"/>
  <c r="J21"/>
  <c r="J19"/>
  <c r="I21"/>
  <c r="E21"/>
  <c r="E10"/>
  <c r="E8"/>
  <c r="E9"/>
  <c r="M20"/>
  <c r="J20"/>
  <c r="I20"/>
  <c r="K20"/>
  <c r="L20"/>
  <c r="M17"/>
  <c r="K17"/>
  <c r="I17"/>
  <c r="L17"/>
  <c r="J17"/>
  <c r="M18"/>
  <c r="J18"/>
  <c r="L18"/>
  <c r="K18"/>
  <c r="I18"/>
  <c r="I22"/>
  <c r="J22"/>
  <c r="D5"/>
  <c r="E5"/>
  <c r="I29"/>
  <c r="J29"/>
  <c r="J27"/>
  <c r="I27"/>
  <c r="I23"/>
  <c r="J23"/>
  <c r="I24"/>
  <c r="J24"/>
  <c r="I25"/>
  <c r="J25"/>
  <c r="I28"/>
  <c r="J28"/>
  <c r="J26"/>
  <c r="I26"/>
  <c r="J10"/>
  <c r="M7"/>
  <c r="I7"/>
  <c r="L7"/>
  <c r="J7"/>
  <c r="H6"/>
  <c r="H5"/>
  <c r="K10"/>
  <c r="M10"/>
  <c r="I10"/>
  <c r="L10"/>
  <c r="K14"/>
  <c r="M14"/>
  <c r="I14"/>
  <c r="L14"/>
  <c r="J14"/>
  <c r="L12"/>
  <c r="M12"/>
  <c r="K12"/>
  <c r="J12"/>
  <c r="I12"/>
  <c r="K11"/>
  <c r="I11"/>
  <c r="J11"/>
  <c r="M11"/>
  <c r="L11"/>
  <c r="M8"/>
  <c r="J8"/>
  <c r="I8"/>
  <c r="K8"/>
  <c r="L8"/>
  <c r="I9"/>
  <c r="K9"/>
  <c r="L9"/>
  <c r="M9"/>
  <c r="J9"/>
  <c r="I6"/>
  <c r="K13"/>
  <c r="I13"/>
  <c r="J13"/>
  <c r="M13"/>
  <c r="L13"/>
  <c r="K15"/>
  <c r="J15"/>
  <c r="L15"/>
  <c r="I15"/>
  <c r="M15"/>
  <c r="K32"/>
  <c r="I32"/>
  <c r="G80" i="17"/>
  <c r="N80"/>
  <c r="F80"/>
  <c r="M26"/>
  <c r="L80"/>
  <c r="H31" i="13"/>
  <c r="N21" i="17"/>
  <c r="J5" i="13"/>
  <c r="I5"/>
  <c r="J6"/>
  <c r="H86" i="14"/>
  <c r="F86"/>
  <c r="F6" i="13"/>
  <c r="K7"/>
  <c r="J31"/>
  <c r="K31"/>
  <c r="I31"/>
  <c r="M31"/>
  <c r="L31"/>
  <c r="M80" i="17"/>
  <c r="G32" i="13"/>
  <c r="L32" s="1"/>
  <c r="L6"/>
  <c r="K6"/>
  <c r="M32" l="1"/>
</calcChain>
</file>

<file path=xl/sharedStrings.xml><?xml version="1.0" encoding="utf-8"?>
<sst xmlns="http://schemas.openxmlformats.org/spreadsheetml/2006/main" count="234" uniqueCount="138">
  <si>
    <t>у відсотках</t>
  </si>
  <si>
    <t>в абсолютній сумі</t>
  </si>
  <si>
    <t>в т.ч. до загального фонду</t>
  </si>
  <si>
    <t xml:space="preserve"> № з/п</t>
  </si>
  <si>
    <t>Обласний бюджет</t>
  </si>
  <si>
    <t>з них</t>
  </si>
  <si>
    <t>єдиний податок</t>
  </si>
  <si>
    <t>плата за надання адміністративних послуг</t>
  </si>
  <si>
    <t>податок на доходи фізичних осіб</t>
  </si>
  <si>
    <t>податок на прибуток підприємств</t>
  </si>
  <si>
    <t>кошти від продажу землі</t>
  </si>
  <si>
    <t>Найменування показника</t>
  </si>
  <si>
    <t>ЗВЕДЕНИЙ БЮДЖЕТ загалом</t>
  </si>
  <si>
    <t>МІСЦЕВІ БЮДЖЕТИ загалом</t>
  </si>
  <si>
    <t>ДЕРЖАВНИЙ БЮДЖЕТ загалом</t>
  </si>
  <si>
    <t>рентна плата за використання природних ресурсів</t>
  </si>
  <si>
    <t>податок на нерухоме майно, крім землі</t>
  </si>
  <si>
    <t>плата за землю</t>
  </si>
  <si>
    <t>податок та збір на доходи фізичних осіб</t>
  </si>
  <si>
    <t>кошти пайової участі у розвитку інфраструктури</t>
  </si>
  <si>
    <t>ПДВ з вироблених товарів (збір)</t>
  </si>
  <si>
    <t>бюджетне відшкодування ПДВ</t>
  </si>
  <si>
    <t>ПДВ з ввезених товарів</t>
  </si>
  <si>
    <t>ввізне мито</t>
  </si>
  <si>
    <t>Реверсна дотація</t>
  </si>
  <si>
    <t>Базова дотація</t>
  </si>
  <si>
    <t>до спеціального фонду</t>
  </si>
  <si>
    <t>у %</t>
  </si>
  <si>
    <t>екологічний податок</t>
  </si>
  <si>
    <t>тис. грн</t>
  </si>
  <si>
    <t>Найменування територій</t>
  </si>
  <si>
    <t>Дрогобицький р-н</t>
  </si>
  <si>
    <t>Золочівський р-н</t>
  </si>
  <si>
    <t>Самбірський р-н</t>
  </si>
  <si>
    <t>Стрийський р-н</t>
  </si>
  <si>
    <t>Яворівський р-н</t>
  </si>
  <si>
    <t>власні надходження бюджетних установ</t>
  </si>
  <si>
    <t>акцизний податок</t>
  </si>
  <si>
    <t>кошти від відчуження майна</t>
  </si>
  <si>
    <t xml:space="preserve">Найменування адміністративно-територіальних одиниць </t>
  </si>
  <si>
    <t>в абс. сумі</t>
  </si>
  <si>
    <t>Факт на звітну дату</t>
  </si>
  <si>
    <r>
      <t>Фактичні надходження за</t>
    </r>
    <r>
      <rPr>
        <b/>
        <sz val="12"/>
        <rFont val="Verdana"/>
        <family val="2"/>
        <charset val="204"/>
      </rPr>
      <t xml:space="preserve"> 2020 рік</t>
    </r>
  </si>
  <si>
    <t xml:space="preserve">План на 2021 рік </t>
  </si>
  <si>
    <t>Факт на звітну дату 2021 року</t>
  </si>
  <si>
    <t>Бісковицька</t>
  </si>
  <si>
    <t>Гніздичівська</t>
  </si>
  <si>
    <t>Заболотцівська</t>
  </si>
  <si>
    <t>Новокалинівська</t>
  </si>
  <si>
    <t>Тростянецька</t>
  </si>
  <si>
    <t>Ходорівська</t>
  </si>
  <si>
    <t>Мостиська</t>
  </si>
  <si>
    <t>Судововишнянська</t>
  </si>
  <si>
    <t>Давидівська</t>
  </si>
  <si>
    <t>Жовтанецька</t>
  </si>
  <si>
    <t>Шегинівська</t>
  </si>
  <si>
    <t>Великолюбінська</t>
  </si>
  <si>
    <t>Розвадівська</t>
  </si>
  <si>
    <t>Підберізцівська</t>
  </si>
  <si>
    <t>Солонківська</t>
  </si>
  <si>
    <t>Щирецька</t>
  </si>
  <si>
    <t>Рудківська</t>
  </si>
  <si>
    <t>Славська</t>
  </si>
  <si>
    <t>Великомостівська</t>
  </si>
  <si>
    <t>Кам'янка-Бузька</t>
  </si>
  <si>
    <t>Мурованська</t>
  </si>
  <si>
    <t>Бібрська</t>
  </si>
  <si>
    <t>Зимноводівська</t>
  </si>
  <si>
    <t>Лопатинська</t>
  </si>
  <si>
    <t>Меденицька</t>
  </si>
  <si>
    <t>Радехівська</t>
  </si>
  <si>
    <t>Белзька</t>
  </si>
  <si>
    <t>Боринська</t>
  </si>
  <si>
    <t>Бориславська</t>
  </si>
  <si>
    <t>Бродівська</t>
  </si>
  <si>
    <t>Буська</t>
  </si>
  <si>
    <t>Глинянська</t>
  </si>
  <si>
    <t>Городоцька</t>
  </si>
  <si>
    <t>Грабовецько-Дулібівська</t>
  </si>
  <si>
    <t>Добромильська</t>
  </si>
  <si>
    <t>Добросинсько-Магерівська</t>
  </si>
  <si>
    <t>Добротвірська</t>
  </si>
  <si>
    <t>Дрогобицька</t>
  </si>
  <si>
    <t>Жидачівська</t>
  </si>
  <si>
    <t>Жовківська</t>
  </si>
  <si>
    <t>Журавненська</t>
  </si>
  <si>
    <t>Золочівська</t>
  </si>
  <si>
    <t>Івано-Франківська</t>
  </si>
  <si>
    <t>Козівська</t>
  </si>
  <si>
    <t>Комарнівська</t>
  </si>
  <si>
    <t>Красненська</t>
  </si>
  <si>
    <t>Куликівська</t>
  </si>
  <si>
    <t>Львівська</t>
  </si>
  <si>
    <t>Миколаївська</t>
  </si>
  <si>
    <t>Моршинська</t>
  </si>
  <si>
    <t>Новороздільська</t>
  </si>
  <si>
    <t>Новояворівська</t>
  </si>
  <si>
    <t>Новояричівська</t>
  </si>
  <si>
    <t>Оброшинська</t>
  </si>
  <si>
    <t>Перемишлянська</t>
  </si>
  <si>
    <t>Підкамінська</t>
  </si>
  <si>
    <t>Поморянська</t>
  </si>
  <si>
    <t>Пустомитівська</t>
  </si>
  <si>
    <t>Рава-Руська</t>
  </si>
  <si>
    <t>Ралівська</t>
  </si>
  <si>
    <t>Самбірська</t>
  </si>
  <si>
    <t>Сколівська</t>
  </si>
  <si>
    <t>Сокальська</t>
  </si>
  <si>
    <t>Сокільницька</t>
  </si>
  <si>
    <t>Старосамбірська</t>
  </si>
  <si>
    <t>Стрийська</t>
  </si>
  <si>
    <t>Стрілківська</t>
  </si>
  <si>
    <t>Східницька</t>
  </si>
  <si>
    <t>Трускавецька</t>
  </si>
  <si>
    <t>Турківська</t>
  </si>
  <si>
    <t>Хирівська</t>
  </si>
  <si>
    <t>Червоноградська</t>
  </si>
  <si>
    <t>Яворівська</t>
  </si>
  <si>
    <t>Загалом</t>
  </si>
  <si>
    <t>Львівський р-н</t>
  </si>
  <si>
    <t>Червоноградський р-н</t>
  </si>
  <si>
    <r>
      <t>Фактичні надходження за</t>
    </r>
    <r>
      <rPr>
        <b/>
        <sz val="12"/>
        <rFont val="Verdana"/>
        <family val="2"/>
        <charset val="204"/>
      </rPr>
      <t xml:space="preserve"> 2021 рік</t>
    </r>
  </si>
  <si>
    <r>
      <t xml:space="preserve">План на </t>
    </r>
    <r>
      <rPr>
        <b/>
        <sz val="12"/>
        <rFont val="Verdana"/>
        <family val="2"/>
        <charset val="204"/>
      </rPr>
      <t xml:space="preserve">2021 рік </t>
    </r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</si>
  <si>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2021р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2020р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</si>
  <si>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2021 рік</t>
    </r>
    <r>
      <rPr>
        <sz val="11"/>
        <rFont val="Verdana"/>
        <family val="2"/>
        <charset val="204"/>
      </rPr>
      <t>, %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</si>
  <si>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2020 року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</si>
  <si>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2020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2020 році</t>
    </r>
  </si>
  <si>
    <t>Виконання плану на 2021 рік, %</t>
  </si>
  <si>
    <t>Вико-нання плану на рік, %</t>
  </si>
  <si>
    <t>План на 2021 рік</t>
  </si>
  <si>
    <r>
      <t xml:space="preserve">Виконання плану на січень-лютий </t>
    </r>
    <r>
      <rPr>
        <b/>
        <sz val="11"/>
        <rFont val="Verdana"/>
        <family val="2"/>
        <charset val="204"/>
      </rPr>
      <t>2021 року</t>
    </r>
    <r>
      <rPr>
        <sz val="11"/>
        <rFont val="Verdana"/>
        <family val="2"/>
        <charset val="204"/>
      </rPr>
      <t>, %</t>
    </r>
  </si>
  <si>
    <r>
      <t>План на січень-лютий</t>
    </r>
    <r>
      <rPr>
        <b/>
        <sz val="12"/>
        <rFont val="Verdana"/>
        <family val="2"/>
        <charset val="204"/>
      </rPr>
      <t xml:space="preserve"> 2021 року</t>
    </r>
  </si>
  <si>
    <t xml:space="preserve">План на січень-лютий 2021 рік </t>
  </si>
  <si>
    <t>Виконання плану на січень-лютий 2021 року</t>
  </si>
  <si>
    <t>План на січень-лютий 2021 року</t>
  </si>
  <si>
    <t>Виконання місцевих бюджетів Львівської області за дотаціями станом на 1 березня 2021 року</t>
  </si>
  <si>
    <t xml:space="preserve">Аналіз мобілізації доходів до зведеного бюджету по Львівській області станом на 1 березня 2021 року </t>
  </si>
  <si>
    <t xml:space="preserve">Виконання місцевих бюджетів Львівської області за доходами загального фонду станом на 1 березня 2021 року </t>
  </si>
</sst>
</file>

<file path=xl/styles.xml><?xml version="1.0" encoding="utf-8"?>
<styleSheet xmlns="http://schemas.openxmlformats.org/spreadsheetml/2006/main">
  <numFmts count="15">
    <numFmt numFmtId="175" formatCode="_-* #,##0.00\ _г_р_н_._-;\-* #,##0.00\ _г_р_н_._-;_-* &quot;-&quot;??\ _г_р_н_._-;_-@_-"/>
    <numFmt numFmtId="176" formatCode="_-* #,##0_р_._-;\-* #,##0_р_._-;_-* &quot;-&quot;_р_._-;_-@_-"/>
    <numFmt numFmtId="177" formatCode="0.0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#,##0\ &quot;z?&quot;;[Red]\-#,##0\ &quot;z?&quot;"/>
    <numFmt numFmtId="181" formatCode="#,##0.00\ &quot;z?&quot;;[Red]\-#,##0.00\ &quot;z?&quot;"/>
    <numFmt numFmtId="182" formatCode="_-* #,##0\ _z_?_-;\-* #,##0\ _z_?_-;_-* &quot;-&quot;\ _z_?_-;_-@_-"/>
    <numFmt numFmtId="183" formatCode="_-* #,##0.00\ _z_?_-;\-* #,##0.00\ _z_?_-;_-* &quot;-&quot;??\ _z_?_-;_-@_-"/>
    <numFmt numFmtId="184" formatCode="#,##0.\-"/>
    <numFmt numFmtId="185" formatCode="#,##0.0"/>
    <numFmt numFmtId="188" formatCode="_-* #,##0\ &quot;р.&quot;_-;\-* #,##0\ &quot;р.&quot;_-;_-* &quot;-&quot;\ &quot;р.&quot;_-;_-@_-"/>
    <numFmt numFmtId="189" formatCode="_-* #,##0\ _р_._-;\-* #,##0\ _р_._-;_-* &quot;-&quot;\ _р_._-;_-@_-"/>
    <numFmt numFmtId="190" formatCode="_-* #,##0.00\ &quot;р.&quot;_-;\-* #,##0.00\ &quot;р.&quot;_-;_-* &quot;-&quot;??\ &quot;р.&quot;_-;_-@_-"/>
    <numFmt numFmtId="191" formatCode="_-* #,##0.00\ _р_._-;\-* #,##0.00\ _р_._-;_-* &quot;-&quot;??\ _р_._-;_-@_-"/>
  </numFmts>
  <fonts count="99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u/>
      <sz val="10"/>
      <color indexed="12"/>
      <name val="Arial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20"/>
      <name val="Arial Cyr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1"/>
      <color indexed="49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UkrainianPragmatica"/>
      <charset val="204"/>
    </font>
    <font>
      <sz val="13"/>
      <name val="Times New Roman Cyr"/>
      <family val="1"/>
      <charset val="204"/>
    </font>
    <font>
      <sz val="12"/>
      <name val="Times New Roman Cyr"/>
      <charset val="204"/>
    </font>
    <font>
      <sz val="10"/>
      <color indexed="53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1"/>
      <name val="Verdana"/>
      <family val="2"/>
      <charset val="204"/>
    </font>
    <font>
      <sz val="11"/>
      <name val="Verdana"/>
      <family val="2"/>
      <charset val="204"/>
    </font>
    <font>
      <b/>
      <sz val="12"/>
      <name val="Verdana"/>
      <family val="2"/>
      <charset val="204"/>
    </font>
    <font>
      <sz val="12"/>
      <name val="Verdana"/>
      <family val="2"/>
      <charset val="204"/>
    </font>
    <font>
      <sz val="11"/>
      <color indexed="8"/>
      <name val="Verdana"/>
      <family val="2"/>
      <charset val="204"/>
    </font>
    <font>
      <sz val="11"/>
      <color indexed="11"/>
      <name val="Verdana"/>
      <family val="2"/>
      <charset val="204"/>
    </font>
    <font>
      <b/>
      <i/>
      <sz val="11"/>
      <name val="Verdana"/>
      <family val="2"/>
      <charset val="204"/>
    </font>
    <font>
      <sz val="11"/>
      <color indexed="12"/>
      <name val="Verdana"/>
      <family val="2"/>
      <charset val="204"/>
    </font>
    <font>
      <b/>
      <sz val="14"/>
      <name val="Verdana"/>
      <family val="2"/>
      <charset val="204"/>
    </font>
    <font>
      <b/>
      <sz val="11.5"/>
      <name val="Verdana"/>
      <family val="2"/>
      <charset val="204"/>
    </font>
    <font>
      <sz val="16"/>
      <name val="Times New Roman Cyr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4"/>
      <name val="Times New Roman Cyr"/>
      <family val="1"/>
      <charset val="204"/>
    </font>
    <font>
      <sz val="18"/>
      <name val="Times New Roman Cyr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8"/>
      <color indexed="54"/>
      <name val="Calibri Light"/>
      <family val="2"/>
      <charset val="204"/>
    </font>
    <font>
      <sz val="10"/>
      <color indexed="8"/>
      <name val="MS Sans Serif"/>
      <family val="2"/>
      <charset val="204"/>
    </font>
    <font>
      <sz val="14"/>
      <name val="Verdana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Verdana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Verdana"/>
      <family val="2"/>
      <charset val="204"/>
    </font>
    <font>
      <b/>
      <sz val="16"/>
      <name val="Verdana"/>
      <family val="2"/>
      <charset val="204"/>
    </font>
    <font>
      <sz val="12"/>
      <color indexed="12"/>
      <name val="Verdana"/>
      <family val="2"/>
      <charset val="204"/>
    </font>
    <font>
      <sz val="12"/>
      <color indexed="53"/>
      <name val="Verdana"/>
      <family val="2"/>
      <charset val="204"/>
    </font>
    <font>
      <sz val="12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.5"/>
      <color theme="0"/>
      <name val="Verdana"/>
      <family val="2"/>
      <charset val="204"/>
    </font>
    <font>
      <b/>
      <sz val="12"/>
      <color theme="0"/>
      <name val="Verdana"/>
      <family val="2"/>
      <charset val="204"/>
    </font>
    <font>
      <b/>
      <sz val="11"/>
      <color theme="1"/>
      <name val="Verdana"/>
      <family val="2"/>
      <charset val="204"/>
    </font>
    <font>
      <sz val="11"/>
      <color theme="1"/>
      <name val="Verdana"/>
      <family val="2"/>
      <charset val="204"/>
    </font>
    <font>
      <b/>
      <sz val="11.5"/>
      <color theme="1"/>
      <name val="Verdana"/>
      <family val="2"/>
      <charset val="204"/>
    </font>
    <font>
      <sz val="12"/>
      <color theme="1"/>
      <name val="Verdana"/>
      <family val="2"/>
      <charset val="204"/>
    </font>
  </fonts>
  <fills count="5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67">
    <xf numFmtId="0" fontId="0" fillId="0" borderId="0"/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3" fillId="2" borderId="0" applyNumberFormat="0" applyBorder="0" applyAlignment="0" applyProtection="0"/>
    <xf numFmtId="0" fontId="76" fillId="3" borderId="0" applyNumberFormat="0" applyBorder="0" applyAlignment="0" applyProtection="0"/>
    <xf numFmtId="0" fontId="76" fillId="3" borderId="0" applyNumberFormat="0" applyBorder="0" applyAlignment="0" applyProtection="0"/>
    <xf numFmtId="0" fontId="76" fillId="28" borderId="0" applyNumberFormat="0" applyBorder="0" applyAlignment="0" applyProtection="0"/>
    <xf numFmtId="0" fontId="23" fillId="4" borderId="0" applyNumberFormat="0" applyBorder="0" applyAlignment="0" applyProtection="0"/>
    <xf numFmtId="0" fontId="76" fillId="5" borderId="0" applyNumberFormat="0" applyBorder="0" applyAlignment="0" applyProtection="0"/>
    <xf numFmtId="0" fontId="76" fillId="5" borderId="0" applyNumberFormat="0" applyBorder="0" applyAlignment="0" applyProtection="0"/>
    <xf numFmtId="0" fontId="76" fillId="29" borderId="0" applyNumberFormat="0" applyBorder="0" applyAlignment="0" applyProtection="0"/>
    <xf numFmtId="0" fontId="23" fillId="4" borderId="0" applyNumberFormat="0" applyBorder="0" applyAlignment="0" applyProtection="0"/>
    <xf numFmtId="0" fontId="76" fillId="6" borderId="0" applyNumberFormat="0" applyBorder="0" applyAlignment="0" applyProtection="0"/>
    <xf numFmtId="0" fontId="76" fillId="6" borderId="0" applyNumberFormat="0" applyBorder="0" applyAlignment="0" applyProtection="0"/>
    <xf numFmtId="0" fontId="76" fillId="30" borderId="0" applyNumberFormat="0" applyBorder="0" applyAlignment="0" applyProtection="0"/>
    <xf numFmtId="0" fontId="23" fillId="2" borderId="0" applyNumberFormat="0" applyBorder="0" applyAlignment="0" applyProtection="0"/>
    <xf numFmtId="0" fontId="76" fillId="7" borderId="0" applyNumberFormat="0" applyBorder="0" applyAlignment="0" applyProtection="0"/>
    <xf numFmtId="0" fontId="76" fillId="7" borderId="0" applyNumberFormat="0" applyBorder="0" applyAlignment="0" applyProtection="0"/>
    <xf numFmtId="0" fontId="76" fillId="31" borderId="0" applyNumberFormat="0" applyBorder="0" applyAlignment="0" applyProtection="0"/>
    <xf numFmtId="0" fontId="23" fillId="8" borderId="0" applyNumberFormat="0" applyBorder="0" applyAlignment="0" applyProtection="0"/>
    <xf numFmtId="0" fontId="76" fillId="32" borderId="0" applyNumberFormat="0" applyBorder="0" applyAlignment="0" applyProtection="0"/>
    <xf numFmtId="0" fontId="23" fillId="9" borderId="0" applyNumberFormat="0" applyBorder="0" applyAlignment="0" applyProtection="0"/>
    <xf numFmtId="0" fontId="76" fillId="33" borderId="0" applyNumberFormat="0" applyBorder="0" applyAlignment="0" applyProtection="0"/>
    <xf numFmtId="0" fontId="23" fillId="2" borderId="0" applyNumberFormat="0" applyBorder="0" applyAlignment="0" applyProtection="0"/>
    <xf numFmtId="0" fontId="76" fillId="3" borderId="0" applyNumberFormat="0" applyBorder="0" applyAlignment="0" applyProtection="0"/>
    <xf numFmtId="0" fontId="23" fillId="8" borderId="0" applyNumberFormat="0" applyBorder="0" applyAlignment="0" applyProtection="0"/>
    <xf numFmtId="0" fontId="23" fillId="4" borderId="0" applyNumberFormat="0" applyBorder="0" applyAlignment="0" applyProtection="0"/>
    <xf numFmtId="0" fontId="76" fillId="5" borderId="0" applyNumberFormat="0" applyBorder="0" applyAlignment="0" applyProtection="0"/>
    <xf numFmtId="0" fontId="23" fillId="9" borderId="0" applyNumberFormat="0" applyBorder="0" applyAlignment="0" applyProtection="0"/>
    <xf numFmtId="0" fontId="23" fillId="4" borderId="0" applyNumberFormat="0" applyBorder="0" applyAlignment="0" applyProtection="0"/>
    <xf numFmtId="0" fontId="76" fillId="6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76" fillId="7" borderId="0" applyNumberFormat="0" applyBorder="0" applyAlignment="0" applyProtection="0"/>
    <xf numFmtId="0" fontId="23" fillId="10" borderId="0" applyNumberFormat="0" applyBorder="0" applyAlignment="0" applyProtection="0"/>
    <xf numFmtId="0" fontId="23" fillId="8" borderId="0" applyNumberFormat="0" applyBorder="0" applyAlignment="0" applyProtection="0"/>
    <xf numFmtId="0" fontId="76" fillId="32" borderId="0" applyNumberFormat="0" applyBorder="0" applyAlignment="0" applyProtection="0"/>
    <xf numFmtId="0" fontId="23" fillId="3" borderId="0" applyNumberFormat="0" applyBorder="0" applyAlignment="0" applyProtection="0"/>
    <xf numFmtId="0" fontId="23" fillId="9" borderId="0" applyNumberFormat="0" applyBorder="0" applyAlignment="0" applyProtection="0"/>
    <xf numFmtId="0" fontId="76" fillId="33" borderId="0" applyNumberFormat="0" applyBorder="0" applyAlignment="0" applyProtection="0"/>
    <xf numFmtId="0" fontId="23" fillId="6" borderId="0" applyNumberFormat="0" applyBorder="0" applyAlignment="0" applyProtection="0"/>
    <xf numFmtId="0" fontId="23" fillId="11" borderId="0" applyNumberFormat="0" applyBorder="0" applyAlignment="0" applyProtection="0"/>
    <xf numFmtId="0" fontId="76" fillId="34" borderId="0" applyNumberFormat="0" applyBorder="0" applyAlignment="0" applyProtection="0"/>
    <xf numFmtId="0" fontId="23" fillId="4" borderId="0" applyNumberFormat="0" applyBorder="0" applyAlignment="0" applyProtection="0"/>
    <xf numFmtId="0" fontId="76" fillId="35" borderId="0" applyNumberFormat="0" applyBorder="0" applyAlignment="0" applyProtection="0"/>
    <xf numFmtId="0" fontId="23" fillId="4" borderId="0" applyNumberFormat="0" applyBorder="0" applyAlignment="0" applyProtection="0"/>
    <xf numFmtId="0" fontId="76" fillId="13" borderId="0" applyNumberFormat="0" applyBorder="0" applyAlignment="0" applyProtection="0"/>
    <xf numFmtId="0" fontId="76" fillId="13" borderId="0" applyNumberFormat="0" applyBorder="0" applyAlignment="0" applyProtection="0"/>
    <xf numFmtId="0" fontId="76" fillId="36" borderId="0" applyNumberFormat="0" applyBorder="0" applyAlignment="0" applyProtection="0"/>
    <xf numFmtId="0" fontId="23" fillId="11" borderId="0" applyNumberFormat="0" applyBorder="0" applyAlignment="0" applyProtection="0"/>
    <xf numFmtId="0" fontId="76" fillId="37" borderId="0" applyNumberFormat="0" applyBorder="0" applyAlignment="0" applyProtection="0"/>
    <xf numFmtId="0" fontId="23" fillId="12" borderId="0" applyNumberFormat="0" applyBorder="0" applyAlignment="0" applyProtection="0"/>
    <xf numFmtId="0" fontId="76" fillId="38" borderId="0" applyNumberFormat="0" applyBorder="0" applyAlignment="0" applyProtection="0"/>
    <xf numFmtId="0" fontId="23" fillId="9" borderId="0" applyNumberFormat="0" applyBorder="0" applyAlignment="0" applyProtection="0"/>
    <xf numFmtId="0" fontId="76" fillId="39" borderId="0" applyNumberFormat="0" applyBorder="0" applyAlignment="0" applyProtection="0"/>
    <xf numFmtId="0" fontId="23" fillId="11" borderId="0" applyNumberFormat="0" applyBorder="0" applyAlignment="0" applyProtection="0"/>
    <xf numFmtId="0" fontId="76" fillId="34" borderId="0" applyNumberFormat="0" applyBorder="0" applyAlignment="0" applyProtection="0"/>
    <xf numFmtId="0" fontId="23" fillId="12" borderId="0" applyNumberFormat="0" applyBorder="0" applyAlignment="0" applyProtection="0"/>
    <xf numFmtId="0" fontId="23" fillId="4" borderId="0" applyNumberFormat="0" applyBorder="0" applyAlignment="0" applyProtection="0"/>
    <xf numFmtId="0" fontId="76" fillId="35" borderId="0" applyNumberFormat="0" applyBorder="0" applyAlignment="0" applyProtection="0"/>
    <xf numFmtId="0" fontId="23" fillId="9" borderId="0" applyNumberFormat="0" applyBorder="0" applyAlignment="0" applyProtection="0"/>
    <xf numFmtId="0" fontId="23" fillId="4" borderId="0" applyNumberFormat="0" applyBorder="0" applyAlignment="0" applyProtection="0"/>
    <xf numFmtId="0" fontId="76" fillId="13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76" fillId="37" borderId="0" applyNumberFormat="0" applyBorder="0" applyAlignment="0" applyProtection="0"/>
    <xf numFmtId="0" fontId="23" fillId="15" borderId="0" applyNumberFormat="0" applyBorder="0" applyAlignment="0" applyProtection="0"/>
    <xf numFmtId="0" fontId="23" fillId="12" borderId="0" applyNumberFormat="0" applyBorder="0" applyAlignment="0" applyProtection="0"/>
    <xf numFmtId="0" fontId="76" fillId="38" borderId="0" applyNumberFormat="0" applyBorder="0" applyAlignment="0" applyProtection="0"/>
    <xf numFmtId="0" fontId="23" fillId="9" borderId="0" applyNumberFormat="0" applyBorder="0" applyAlignment="0" applyProtection="0"/>
    <xf numFmtId="0" fontId="76" fillId="39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77" fillId="40" borderId="0" applyNumberFormat="0" applyBorder="0" applyAlignment="0" applyProtection="0"/>
    <xf numFmtId="0" fontId="24" fillId="4" borderId="0" applyNumberFormat="0" applyBorder="0" applyAlignment="0" applyProtection="0"/>
    <xf numFmtId="0" fontId="77" fillId="41" borderId="0" applyNumberFormat="0" applyBorder="0" applyAlignment="0" applyProtection="0"/>
    <xf numFmtId="0" fontId="24" fillId="4" borderId="0" applyNumberFormat="0" applyBorder="0" applyAlignment="0" applyProtection="0"/>
    <xf numFmtId="0" fontId="77" fillId="13" borderId="0" applyNumberFormat="0" applyBorder="0" applyAlignment="0" applyProtection="0"/>
    <xf numFmtId="0" fontId="77" fillId="13" borderId="0" applyNumberFormat="0" applyBorder="0" applyAlignment="0" applyProtection="0"/>
    <xf numFmtId="0" fontId="77" fillId="42" borderId="0" applyNumberFormat="0" applyBorder="0" applyAlignment="0" applyProtection="0"/>
    <xf numFmtId="0" fontId="24" fillId="11" borderId="0" applyNumberFormat="0" applyBorder="0" applyAlignment="0" applyProtection="0"/>
    <xf numFmtId="0" fontId="77" fillId="17" borderId="0" applyNumberFormat="0" applyBorder="0" applyAlignment="0" applyProtection="0"/>
    <xf numFmtId="0" fontId="77" fillId="17" borderId="0" applyNumberFormat="0" applyBorder="0" applyAlignment="0" applyProtection="0"/>
    <xf numFmtId="0" fontId="77" fillId="43" borderId="0" applyNumberFormat="0" applyBorder="0" applyAlignment="0" applyProtection="0"/>
    <xf numFmtId="0" fontId="24" fillId="16" borderId="0" applyNumberFormat="0" applyBorder="0" applyAlignment="0" applyProtection="0"/>
    <xf numFmtId="0" fontId="77" fillId="44" borderId="0" applyNumberFormat="0" applyBorder="0" applyAlignment="0" applyProtection="0"/>
    <xf numFmtId="0" fontId="24" fillId="9" borderId="0" applyNumberFormat="0" applyBorder="0" applyAlignment="0" applyProtection="0"/>
    <xf numFmtId="0" fontId="77" fillId="18" borderId="0" applyNumberFormat="0" applyBorder="0" applyAlignment="0" applyProtection="0"/>
    <xf numFmtId="0" fontId="77" fillId="18" borderId="0" applyNumberFormat="0" applyBorder="0" applyAlignment="0" applyProtection="0"/>
    <xf numFmtId="0" fontId="77" fillId="45" borderId="0" applyNumberFormat="0" applyBorder="0" applyAlignment="0" applyProtection="0"/>
    <xf numFmtId="0" fontId="24" fillId="16" borderId="0" applyNumberFormat="0" applyBorder="0" applyAlignment="0" applyProtection="0"/>
    <xf numFmtId="0" fontId="77" fillId="40" borderId="0" applyNumberFormat="0" applyBorder="0" applyAlignment="0" applyProtection="0"/>
    <xf numFmtId="0" fontId="24" fillId="12" borderId="0" applyNumberFormat="0" applyBorder="0" applyAlignment="0" applyProtection="0"/>
    <xf numFmtId="0" fontId="24" fillId="4" borderId="0" applyNumberFormat="0" applyBorder="0" applyAlignment="0" applyProtection="0"/>
    <xf numFmtId="0" fontId="77" fillId="41" borderId="0" applyNumberFormat="0" applyBorder="0" applyAlignment="0" applyProtection="0"/>
    <xf numFmtId="0" fontId="24" fillId="9" borderId="0" applyNumberFormat="0" applyBorder="0" applyAlignment="0" applyProtection="0"/>
    <xf numFmtId="0" fontId="24" fillId="4" borderId="0" applyNumberFormat="0" applyBorder="0" applyAlignment="0" applyProtection="0"/>
    <xf numFmtId="0" fontId="77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77" fillId="17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77" fillId="44" borderId="0" applyNumberFormat="0" applyBorder="0" applyAlignment="0" applyProtection="0"/>
    <xf numFmtId="0" fontId="24" fillId="9" borderId="0" applyNumberFormat="0" applyBorder="0" applyAlignment="0" applyProtection="0"/>
    <xf numFmtId="0" fontId="77" fillId="18" borderId="0" applyNumberFormat="0" applyBorder="0" applyAlignment="0" applyProtection="0"/>
    <xf numFmtId="0" fontId="24" fillId="19" borderId="0" applyNumberFormat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89" fontId="22" fillId="0" borderId="0" applyFont="0" applyFill="0" applyBorder="0" applyAlignment="0" applyProtection="0"/>
    <xf numFmtId="191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90" fontId="22" fillId="0" borderId="0" applyFont="0" applyFill="0" applyBorder="0" applyAlignment="0" applyProtection="0"/>
    <xf numFmtId="16" fontId="8" fillId="0" borderId="0"/>
    <xf numFmtId="182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84" fontId="10" fillId="20" borderId="0"/>
    <xf numFmtId="184" fontId="10" fillId="20" borderId="0"/>
    <xf numFmtId="0" fontId="11" fillId="21" borderId="0"/>
    <xf numFmtId="0" fontId="11" fillId="21" borderId="0"/>
    <xf numFmtId="184" fontId="12" fillId="0" borderId="0"/>
    <xf numFmtId="184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9" fillId="11" borderId="0" applyFill="0" applyBorder="0" applyProtection="0">
      <alignment horizontal="center"/>
    </xf>
    <xf numFmtId="10" fontId="9" fillId="0" borderId="0"/>
    <xf numFmtId="10" fontId="13" fillId="11" borderId="0" applyFill="0" applyBorder="0" applyProtection="0">
      <alignment horizontal="center"/>
    </xf>
    <xf numFmtId="0" fontId="9" fillId="0" borderId="0"/>
    <xf numFmtId="0" fontId="22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4" fillId="11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24" fillId="16" borderId="0" applyNumberFormat="0" applyBorder="0" applyAlignment="0" applyProtection="0"/>
    <xf numFmtId="0" fontId="77" fillId="46" borderId="0" applyNumberFormat="0" applyBorder="0" applyAlignment="0" applyProtection="0"/>
    <xf numFmtId="0" fontId="24" fillId="22" borderId="0" applyNumberFormat="0" applyBorder="0" applyAlignment="0" applyProtection="0"/>
    <xf numFmtId="0" fontId="77" fillId="47" borderId="0" applyNumberFormat="0" applyBorder="0" applyAlignment="0" applyProtection="0"/>
    <xf numFmtId="0" fontId="24" fillId="22" borderId="0" applyNumberFormat="0" applyBorder="0" applyAlignment="0" applyProtection="0"/>
    <xf numFmtId="0" fontId="77" fillId="48" borderId="0" applyNumberFormat="0" applyBorder="0" applyAlignment="0" applyProtection="0"/>
    <xf numFmtId="0" fontId="24" fillId="23" borderId="0" applyNumberFormat="0" applyBorder="0" applyAlignment="0" applyProtection="0"/>
    <xf numFmtId="0" fontId="77" fillId="49" borderId="0" applyNumberFormat="0" applyBorder="0" applyAlignment="0" applyProtection="0"/>
    <xf numFmtId="0" fontId="24" fillId="16" borderId="0" applyNumberFormat="0" applyBorder="0" applyAlignment="0" applyProtection="0"/>
    <xf numFmtId="0" fontId="77" fillId="50" borderId="0" applyNumberFormat="0" applyBorder="0" applyAlignment="0" applyProtection="0"/>
    <xf numFmtId="0" fontId="24" fillId="24" borderId="0" applyNumberFormat="0" applyBorder="0" applyAlignment="0" applyProtection="0"/>
    <xf numFmtId="0" fontId="77" fillId="51" borderId="0" applyNumberFormat="0" applyBorder="0" applyAlignment="0" applyProtection="0"/>
    <xf numFmtId="0" fontId="24" fillId="16" borderId="0" applyNumberFormat="0" applyBorder="0" applyAlignment="0" applyProtection="0"/>
    <xf numFmtId="0" fontId="77" fillId="46" borderId="0" applyNumberFormat="0" applyBorder="0" applyAlignment="0" applyProtection="0"/>
    <xf numFmtId="0" fontId="24" fillId="22" borderId="0" applyNumberFormat="0" applyBorder="0" applyAlignment="0" applyProtection="0"/>
    <xf numFmtId="0" fontId="77" fillId="47" borderId="0" applyNumberFormat="0" applyBorder="0" applyAlignment="0" applyProtection="0"/>
    <xf numFmtId="0" fontId="24" fillId="24" borderId="0" applyNumberFormat="0" applyBorder="0" applyAlignment="0" applyProtection="0"/>
    <xf numFmtId="0" fontId="24" fillId="22" borderId="0" applyNumberFormat="0" applyBorder="0" applyAlignment="0" applyProtection="0"/>
    <xf numFmtId="0" fontId="77" fillId="48" borderId="0" applyNumberFormat="0" applyBorder="0" applyAlignment="0" applyProtection="0"/>
    <xf numFmtId="0" fontId="24" fillId="25" borderId="0" applyNumberFormat="0" applyBorder="0" applyAlignment="0" applyProtection="0"/>
    <xf numFmtId="0" fontId="24" fillId="23" borderId="0" applyNumberFormat="0" applyBorder="0" applyAlignment="0" applyProtection="0"/>
    <xf numFmtId="0" fontId="77" fillId="49" borderId="0" applyNumberFormat="0" applyBorder="0" applyAlignment="0" applyProtection="0"/>
    <xf numFmtId="0" fontId="24" fillId="14" borderId="0" applyNumberFormat="0" applyBorder="0" applyAlignment="0" applyProtection="0"/>
    <xf numFmtId="0" fontId="24" fillId="16" borderId="0" applyNumberFormat="0" applyBorder="0" applyAlignment="0" applyProtection="0"/>
    <xf numFmtId="0" fontId="77" fillId="50" borderId="0" applyNumberFormat="0" applyBorder="0" applyAlignment="0" applyProtection="0"/>
    <xf numFmtId="0" fontId="24" fillId="4" borderId="0" applyNumberFormat="0" applyBorder="0" applyAlignment="0" applyProtection="0"/>
    <xf numFmtId="0" fontId="24" fillId="24" borderId="0" applyNumberFormat="0" applyBorder="0" applyAlignment="0" applyProtection="0"/>
    <xf numFmtId="0" fontId="77" fillId="51" borderId="0" applyNumberFormat="0" applyBorder="0" applyAlignment="0" applyProtection="0"/>
    <xf numFmtId="0" fontId="24" fillId="19" borderId="0" applyNumberFormat="0" applyBorder="0" applyAlignment="0" applyProtection="0"/>
    <xf numFmtId="0" fontId="78" fillId="52" borderId="49" applyNumberFormat="0" applyAlignment="0" applyProtection="0"/>
    <xf numFmtId="0" fontId="57" fillId="9" borderId="2" applyNumberFormat="0" applyAlignment="0" applyProtection="0"/>
    <xf numFmtId="0" fontId="78" fillId="52" borderId="49" applyNumberFormat="0" applyAlignment="0" applyProtection="0"/>
    <xf numFmtId="0" fontId="26" fillId="2" borderId="3" applyNumberFormat="0" applyAlignment="0" applyProtection="0"/>
    <xf numFmtId="0" fontId="79" fillId="53" borderId="50" applyNumberFormat="0" applyAlignment="0" applyProtection="0"/>
    <xf numFmtId="0" fontId="27" fillId="2" borderId="2" applyNumberFormat="0" applyAlignment="0" applyProtection="0"/>
    <xf numFmtId="0" fontId="80" fillId="53" borderId="49" applyNumberFormat="0" applyAlignment="0" applyProtection="0"/>
    <xf numFmtId="0" fontId="28" fillId="6" borderId="0" applyNumberFormat="0" applyBorder="0" applyAlignment="0" applyProtection="0"/>
    <xf numFmtId="0" fontId="81" fillId="54" borderId="0" applyNumberFormat="0" applyBorder="0" applyAlignment="0" applyProtection="0"/>
    <xf numFmtId="0" fontId="29" fillId="0" borderId="5" applyNumberFormat="0" applyFill="0" applyAlignment="0" applyProtection="0"/>
    <xf numFmtId="0" fontId="82" fillId="0" borderId="51" applyNumberFormat="0" applyFill="0" applyAlignment="0" applyProtection="0"/>
    <xf numFmtId="0" fontId="61" fillId="0" borderId="5" applyNumberFormat="0" applyFill="0" applyAlignment="0" applyProtection="0"/>
    <xf numFmtId="0" fontId="30" fillId="0" borderId="6" applyNumberFormat="0" applyFill="0" applyAlignment="0" applyProtection="0"/>
    <xf numFmtId="0" fontId="83" fillId="0" borderId="52" applyNumberFormat="0" applyFill="0" applyAlignment="0" applyProtection="0"/>
    <xf numFmtId="0" fontId="62" fillId="0" borderId="7" applyNumberFormat="0" applyFill="0" applyAlignment="0" applyProtection="0"/>
    <xf numFmtId="0" fontId="31" fillId="0" borderId="8" applyNumberFormat="0" applyFill="0" applyAlignment="0" applyProtection="0"/>
    <xf numFmtId="0" fontId="84" fillId="0" borderId="53" applyNumberFormat="0" applyFill="0" applyAlignment="0" applyProtection="0"/>
    <xf numFmtId="0" fontId="63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32" fillId="0" borderId="0"/>
    <xf numFmtId="0" fontId="22" fillId="0" borderId="0"/>
    <xf numFmtId="0" fontId="32" fillId="0" borderId="0"/>
    <xf numFmtId="0" fontId="22" fillId="0" borderId="0"/>
    <xf numFmtId="0" fontId="76" fillId="0" borderId="0"/>
    <xf numFmtId="0" fontId="32" fillId="0" borderId="0"/>
    <xf numFmtId="0" fontId="16" fillId="0" borderId="0"/>
    <xf numFmtId="0" fontId="22" fillId="0" borderId="0"/>
    <xf numFmtId="0" fontId="32" fillId="0" borderId="0"/>
    <xf numFmtId="0" fontId="23" fillId="0" borderId="0"/>
    <xf numFmtId="0" fontId="22" fillId="0" borderId="0"/>
    <xf numFmtId="0" fontId="32" fillId="0" borderId="0"/>
    <xf numFmtId="0" fontId="22" fillId="0" borderId="0"/>
    <xf numFmtId="0" fontId="76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85" fillId="0" borderId="54" applyNumberFormat="0" applyFill="0" applyAlignment="0" applyProtection="0"/>
    <xf numFmtId="0" fontId="26" fillId="0" borderId="10" applyNumberFormat="0" applyFill="0" applyAlignment="0" applyProtection="0"/>
    <xf numFmtId="0" fontId="86" fillId="0" borderId="55" applyNumberFormat="0" applyFill="0" applyAlignment="0" applyProtection="0"/>
    <xf numFmtId="0" fontId="87" fillId="55" borderId="56" applyNumberFormat="0" applyAlignment="0" applyProtection="0"/>
    <xf numFmtId="0" fontId="33" fillId="25" borderId="11" applyNumberFormat="0" applyAlignment="0" applyProtection="0"/>
    <xf numFmtId="0" fontId="87" fillId="55" borderId="56" applyNumberFormat="0" applyAlignment="0" applyProtection="0"/>
    <xf numFmtId="0" fontId="88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89" fillId="56" borderId="0" applyNumberFormat="0" applyBorder="0" applyAlignment="0" applyProtection="0"/>
    <xf numFmtId="0" fontId="27" fillId="2" borderId="2" applyNumberFormat="0" applyAlignment="0" applyProtection="0"/>
    <xf numFmtId="0" fontId="80" fillId="53" borderId="49" applyNumberFormat="0" applyAlignment="0" applyProtection="0"/>
    <xf numFmtId="0" fontId="27" fillId="11" borderId="2" applyNumberFormat="0" applyAlignment="0" applyProtection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76" fillId="0" borderId="0"/>
    <xf numFmtId="0" fontId="32" fillId="0" borderId="0"/>
    <xf numFmtId="0" fontId="22" fillId="0" borderId="0"/>
    <xf numFmtId="0" fontId="65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22" fillId="0" borderId="0"/>
    <xf numFmtId="0" fontId="54" fillId="0" borderId="0"/>
    <xf numFmtId="0" fontId="22" fillId="0" borderId="0"/>
    <xf numFmtId="0" fontId="22" fillId="0" borderId="0"/>
    <xf numFmtId="0" fontId="22" fillId="0" borderId="0"/>
    <xf numFmtId="0" fontId="26" fillId="0" borderId="10" applyNumberFormat="0" applyFill="0" applyAlignment="0" applyProtection="0"/>
    <xf numFmtId="0" fontId="86" fillId="0" borderId="55" applyNumberFormat="0" applyFill="0" applyAlignment="0" applyProtection="0"/>
    <xf numFmtId="0" fontId="36" fillId="5" borderId="0" applyNumberFormat="0" applyBorder="0" applyAlignment="0" applyProtection="0"/>
    <xf numFmtId="0" fontId="90" fillId="57" borderId="0" applyNumberFormat="0" applyBorder="0" applyAlignment="0" applyProtection="0"/>
    <xf numFmtId="0" fontId="36" fillId="5" borderId="0" applyNumberFormat="0" applyBorder="0" applyAlignment="0" applyProtection="0"/>
    <xf numFmtId="0" fontId="90" fillId="57" borderId="0" applyNumberFormat="0" applyBorder="0" applyAlignment="0" applyProtection="0"/>
    <xf numFmtId="0" fontId="37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32" fillId="10" borderId="12" applyNumberFormat="0" applyFont="0" applyAlignment="0" applyProtection="0"/>
    <xf numFmtId="0" fontId="67" fillId="58" borderId="57" applyNumberFormat="0" applyFont="0" applyAlignment="0" applyProtection="0"/>
    <xf numFmtId="0" fontId="69" fillId="58" borderId="57" applyNumberFormat="0" applyFont="0" applyAlignment="0" applyProtection="0"/>
    <xf numFmtId="0" fontId="70" fillId="58" borderId="57" applyNumberFormat="0" applyFont="0" applyAlignment="0" applyProtection="0"/>
    <xf numFmtId="0" fontId="35" fillId="10" borderId="12" applyNumberFormat="0" applyFont="0" applyAlignment="0" applyProtection="0"/>
    <xf numFmtId="0" fontId="55" fillId="58" borderId="57" applyNumberFormat="0" applyFont="0" applyAlignment="0" applyProtection="0"/>
    <xf numFmtId="0" fontId="23" fillId="10" borderId="12" applyNumberFormat="0" applyFont="0" applyAlignment="0" applyProtection="0"/>
    <xf numFmtId="0" fontId="67" fillId="58" borderId="57" applyNumberFormat="0" applyFont="0" applyAlignment="0" applyProtection="0"/>
    <xf numFmtId="0" fontId="23" fillId="58" borderId="57" applyNumberFormat="0" applyFont="0" applyAlignment="0" applyProtection="0"/>
    <xf numFmtId="0" fontId="22" fillId="10" borderId="12" applyNumberFormat="0" applyFont="0" applyAlignment="0" applyProtection="0"/>
    <xf numFmtId="0" fontId="23" fillId="58" borderId="57" applyNumberFormat="0" applyFont="0" applyAlignment="0" applyProtection="0"/>
    <xf numFmtId="0" fontId="67" fillId="58" borderId="57" applyNumberFormat="0" applyFont="0" applyAlignment="0" applyProtection="0"/>
    <xf numFmtId="0" fontId="26" fillId="2" borderId="3" applyNumberFormat="0" applyAlignment="0" applyProtection="0"/>
    <xf numFmtId="0" fontId="79" fillId="53" borderId="50" applyNumberFormat="0" applyAlignment="0" applyProtection="0"/>
    <xf numFmtId="0" fontId="58" fillId="11" borderId="4" applyNumberFormat="0" applyAlignment="0" applyProtection="0"/>
    <xf numFmtId="0" fontId="85" fillId="0" borderId="54" applyNumberFormat="0" applyFill="0" applyAlignment="0" applyProtection="0"/>
    <xf numFmtId="0" fontId="34" fillId="15" borderId="0" applyNumberFormat="0" applyBorder="0" applyAlignment="0" applyProtection="0"/>
    <xf numFmtId="0" fontId="89" fillId="56" borderId="0" applyNumberFormat="0" applyBorder="0" applyAlignment="0" applyProtection="0"/>
    <xf numFmtId="0" fontId="2" fillId="0" borderId="0"/>
    <xf numFmtId="0" fontId="9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176" fontId="1" fillId="0" borderId="0" applyFont="0" applyFill="0" applyBorder="0" applyAlignment="0" applyProtection="0"/>
    <xf numFmtId="191" fontId="38" fillId="0" borderId="0" applyFont="0" applyFill="0" applyBorder="0" applyAlignment="0" applyProtection="0"/>
    <xf numFmtId="175" fontId="54" fillId="0" borderId="0" applyFont="0" applyFill="0" applyBorder="0" applyAlignment="0" applyProtection="0"/>
    <xf numFmtId="0" fontId="81" fillId="54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</cellStyleXfs>
  <cellXfs count="243">
    <xf numFmtId="0" fontId="0" fillId="0" borderId="0" xfId="0"/>
    <xf numFmtId="0" fontId="21" fillId="0" borderId="0" xfId="0" applyFont="1"/>
    <xf numFmtId="0" fontId="40" fillId="0" borderId="0" xfId="0" applyFont="1" applyAlignment="1">
      <alignment vertical="center"/>
    </xf>
    <xf numFmtId="0" fontId="40" fillId="0" borderId="0" xfId="0" applyFont="1" applyAlignment="1">
      <alignment horizontal="center" vertical="center" wrapText="1"/>
    </xf>
    <xf numFmtId="177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77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177" fontId="39" fillId="0" borderId="0" xfId="0" applyNumberFormat="1" applyFont="1" applyAlignment="1">
      <alignment vertical="center"/>
    </xf>
    <xf numFmtId="0" fontId="41" fillId="0" borderId="0" xfId="0" applyFont="1" applyFill="1" applyAlignment="1">
      <alignment vertical="center"/>
    </xf>
    <xf numFmtId="0" fontId="42" fillId="0" borderId="0" xfId="0" applyFont="1" applyAlignment="1">
      <alignment vertical="center"/>
    </xf>
    <xf numFmtId="0" fontId="20" fillId="0" borderId="0" xfId="0" applyFont="1"/>
    <xf numFmtId="0" fontId="41" fillId="0" borderId="0" xfId="0" applyFont="1" applyFill="1"/>
    <xf numFmtId="0" fontId="43" fillId="0" borderId="0" xfId="0" applyFont="1" applyFill="1" applyAlignment="1">
      <alignment horizontal="right" wrapText="1"/>
    </xf>
    <xf numFmtId="0" fontId="44" fillId="26" borderId="13" xfId="0" applyFont="1" applyFill="1" applyBorder="1" applyAlignment="1">
      <alignment horizontal="center" vertical="center" wrapText="1"/>
    </xf>
    <xf numFmtId="185" fontId="44" fillId="0" borderId="13" xfId="0" applyNumberFormat="1" applyFont="1" applyFill="1" applyBorder="1" applyAlignment="1">
      <alignment horizontal="right" vertical="center" wrapText="1"/>
    </xf>
    <xf numFmtId="185" fontId="44" fillId="0" borderId="13" xfId="0" applyNumberFormat="1" applyFont="1" applyBorder="1" applyAlignment="1">
      <alignment horizontal="center" vertical="center" wrapText="1"/>
    </xf>
    <xf numFmtId="185" fontId="43" fillId="0" borderId="13" xfId="0" applyNumberFormat="1" applyFont="1" applyFill="1" applyBorder="1" applyAlignment="1">
      <alignment horizontal="right" vertical="center" wrapText="1"/>
    </xf>
    <xf numFmtId="185" fontId="43" fillId="0" borderId="13" xfId="0" applyNumberFormat="1" applyFont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185" fontId="44" fillId="0" borderId="0" xfId="0" applyNumberFormat="1" applyFont="1" applyFill="1" applyAlignment="1">
      <alignment horizontal="right" vertical="center" wrapText="1"/>
    </xf>
    <xf numFmtId="185" fontId="43" fillId="0" borderId="0" xfId="329" applyNumberFormat="1" applyFont="1" applyFill="1" applyBorder="1" applyAlignment="1">
      <alignment vertical="center"/>
    </xf>
    <xf numFmtId="0" fontId="43" fillId="0" borderId="0" xfId="0" applyFont="1" applyFill="1" applyAlignment="1">
      <alignment wrapText="1"/>
    </xf>
    <xf numFmtId="0" fontId="48" fillId="0" borderId="0" xfId="0" applyFont="1" applyFill="1" applyAlignment="1">
      <alignment wrapText="1"/>
    </xf>
    <xf numFmtId="0" fontId="44" fillId="0" borderId="0" xfId="0" applyFont="1" applyFill="1" applyAlignment="1">
      <alignment wrapText="1"/>
    </xf>
    <xf numFmtId="0" fontId="44" fillId="0" borderId="0" xfId="0" applyFont="1" applyFill="1" applyAlignment="1">
      <alignment vertical="top" wrapText="1"/>
    </xf>
    <xf numFmtId="185" fontId="44" fillId="0" borderId="0" xfId="0" applyNumberFormat="1" applyFont="1" applyFill="1" applyAlignment="1">
      <alignment vertical="center" wrapText="1"/>
    </xf>
    <xf numFmtId="185" fontId="50" fillId="0" borderId="0" xfId="0" applyNumberFormat="1" applyFont="1" applyFill="1" applyAlignment="1">
      <alignment vertical="center" wrapText="1"/>
    </xf>
    <xf numFmtId="185" fontId="44" fillId="0" borderId="0" xfId="0" applyNumberFormat="1" applyFont="1" applyAlignment="1">
      <alignment vertical="center" wrapText="1"/>
    </xf>
    <xf numFmtId="0" fontId="44" fillId="0" borderId="0" xfId="0" applyFont="1" applyAlignment="1">
      <alignment vertical="center" wrapText="1"/>
    </xf>
    <xf numFmtId="185" fontId="48" fillId="0" borderId="0" xfId="0" applyNumberFormat="1" applyFont="1" applyAlignment="1">
      <alignment vertical="center" wrapText="1"/>
    </xf>
    <xf numFmtId="185" fontId="47" fillId="0" borderId="0" xfId="0" applyNumberFormat="1" applyFont="1" applyFill="1" applyBorder="1" applyAlignment="1" applyProtection="1">
      <alignment vertical="center"/>
    </xf>
    <xf numFmtId="0" fontId="46" fillId="0" borderId="0" xfId="0" applyFont="1" applyAlignment="1">
      <alignment horizontal="center"/>
    </xf>
    <xf numFmtId="0" fontId="46" fillId="0" borderId="0" xfId="0" applyFont="1" applyFill="1" applyAlignment="1">
      <alignment horizontal="center"/>
    </xf>
    <xf numFmtId="0" fontId="44" fillId="0" borderId="14" xfId="0" applyFont="1" applyFill="1" applyBorder="1" applyAlignment="1">
      <alignment vertical="center" wrapText="1"/>
    </xf>
    <xf numFmtId="49" fontId="44" fillId="0" borderId="14" xfId="0" applyNumberFormat="1" applyFont="1" applyFill="1" applyBorder="1" applyAlignment="1">
      <alignment vertical="center" wrapText="1"/>
    </xf>
    <xf numFmtId="0" fontId="44" fillId="0" borderId="15" xfId="0" applyFont="1" applyFill="1" applyBorder="1" applyAlignment="1">
      <alignment vertical="center" wrapText="1"/>
    </xf>
    <xf numFmtId="185" fontId="43" fillId="27" borderId="13" xfId="0" applyNumberFormat="1" applyFont="1" applyFill="1" applyBorder="1" applyAlignment="1">
      <alignment horizontal="right" vertical="center" wrapText="1"/>
    </xf>
    <xf numFmtId="185" fontId="44" fillId="27" borderId="13" xfId="0" applyNumberFormat="1" applyFont="1" applyFill="1" applyBorder="1" applyAlignment="1">
      <alignment horizontal="right" vertical="center" wrapText="1"/>
    </xf>
    <xf numFmtId="185" fontId="44" fillId="27" borderId="13" xfId="0" applyNumberFormat="1" applyFont="1" applyFill="1" applyBorder="1" applyAlignment="1">
      <alignment vertical="center" wrapText="1"/>
    </xf>
    <xf numFmtId="185" fontId="43" fillId="0" borderId="13" xfId="0" applyNumberFormat="1" applyFont="1" applyBorder="1" applyAlignment="1">
      <alignment horizontal="right" vertical="center" wrapText="1" indent="1"/>
    </xf>
    <xf numFmtId="185" fontId="44" fillId="0" borderId="13" xfId="0" applyNumberFormat="1" applyFont="1" applyBorder="1" applyAlignment="1">
      <alignment horizontal="right" vertical="center" wrapText="1" indent="1"/>
    </xf>
    <xf numFmtId="185" fontId="44" fillId="0" borderId="0" xfId="0" applyNumberFormat="1" applyFont="1" applyAlignment="1">
      <alignment horizontal="right" vertical="center" wrapText="1" inden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14" xfId="0" applyFont="1" applyFill="1" applyBorder="1" applyAlignment="1">
      <alignment horizontal="left" vertical="center" wrapText="1"/>
    </xf>
    <xf numFmtId="185" fontId="52" fillId="27" borderId="13" xfId="0" applyNumberFormat="1" applyFont="1" applyFill="1" applyBorder="1" applyAlignment="1">
      <alignment horizontal="right" vertical="center" wrapText="1"/>
    </xf>
    <xf numFmtId="185" fontId="52" fillId="0" borderId="13" xfId="0" applyNumberFormat="1" applyFont="1" applyBorder="1" applyAlignment="1">
      <alignment horizontal="center" vertical="center" wrapText="1"/>
    </xf>
    <xf numFmtId="185" fontId="52" fillId="0" borderId="13" xfId="0" applyNumberFormat="1" applyFont="1" applyFill="1" applyBorder="1" applyAlignment="1">
      <alignment horizontal="right" vertical="center" wrapText="1"/>
    </xf>
    <xf numFmtId="185" fontId="52" fillId="0" borderId="13" xfId="0" applyNumberFormat="1" applyFont="1" applyBorder="1" applyAlignment="1">
      <alignment horizontal="right" vertical="center" wrapText="1" indent="1"/>
    </xf>
    <xf numFmtId="185" fontId="45" fillId="0" borderId="13" xfId="0" applyNumberFormat="1" applyFont="1" applyBorder="1" applyAlignment="1">
      <alignment horizontal="right" vertical="center" wrapText="1"/>
    </xf>
    <xf numFmtId="185" fontId="45" fillId="27" borderId="13" xfId="0" applyNumberFormat="1" applyFont="1" applyFill="1" applyBorder="1" applyAlignment="1">
      <alignment horizontal="right" vertical="center" wrapText="1"/>
    </xf>
    <xf numFmtId="185" fontId="45" fillId="0" borderId="13" xfId="0" applyNumberFormat="1" applyFont="1" applyBorder="1" applyAlignment="1">
      <alignment horizontal="center" vertical="center" wrapText="1"/>
    </xf>
    <xf numFmtId="185" fontId="45" fillId="0" borderId="13" xfId="0" applyNumberFormat="1" applyFont="1" applyBorder="1" applyAlignment="1">
      <alignment horizontal="right" vertical="center" wrapText="1" indent="1"/>
    </xf>
    <xf numFmtId="0" fontId="53" fillId="0" borderId="0" xfId="0" applyFont="1"/>
    <xf numFmtId="0" fontId="46" fillId="0" borderId="0" xfId="0" applyFont="1" applyAlignment="1">
      <alignment horizontal="right"/>
    </xf>
    <xf numFmtId="0" fontId="17" fillId="0" borderId="0" xfId="326" applyFont="1"/>
    <xf numFmtId="0" fontId="17" fillId="0" borderId="0" xfId="326" applyFont="1" applyAlignment="1">
      <alignment vertical="center"/>
    </xf>
    <xf numFmtId="0" fontId="19" fillId="0" borderId="0" xfId="326" applyFont="1" applyAlignment="1">
      <alignment vertical="center"/>
    </xf>
    <xf numFmtId="0" fontId="18" fillId="0" borderId="0" xfId="326" applyFont="1"/>
    <xf numFmtId="185" fontId="17" fillId="0" borderId="0" xfId="326" applyNumberFormat="1" applyFont="1" applyAlignment="1">
      <alignment horizontal="center"/>
    </xf>
    <xf numFmtId="0" fontId="76" fillId="0" borderId="0" xfId="255"/>
    <xf numFmtId="0" fontId="76" fillId="0" borderId="0" xfId="308"/>
    <xf numFmtId="0" fontId="60" fillId="0" borderId="0" xfId="0" applyFont="1" applyAlignment="1">
      <alignment horizontal="center" vertical="center"/>
    </xf>
    <xf numFmtId="0" fontId="46" fillId="0" borderId="0" xfId="0" applyFont="1" applyFill="1"/>
    <xf numFmtId="185" fontId="46" fillId="0" borderId="13" xfId="329" applyNumberFormat="1" applyFont="1" applyBorder="1" applyAlignment="1">
      <alignment horizontal="center" vertical="center"/>
    </xf>
    <xf numFmtId="185" fontId="46" fillId="0" borderId="16" xfId="329" applyNumberFormat="1" applyFont="1" applyBorder="1" applyAlignment="1">
      <alignment horizontal="right" vertical="center"/>
    </xf>
    <xf numFmtId="185" fontId="46" fillId="0" borderId="17" xfId="329" applyNumberFormat="1" applyFont="1" applyBorder="1" applyAlignment="1">
      <alignment horizontal="right" vertical="center"/>
    </xf>
    <xf numFmtId="185" fontId="46" fillId="0" borderId="18" xfId="329" applyNumberFormat="1" applyFont="1" applyBorder="1" applyAlignment="1">
      <alignment horizontal="center" vertical="center"/>
    </xf>
    <xf numFmtId="185" fontId="16" fillId="0" borderId="0" xfId="0" applyNumberFormat="1" applyFont="1" applyAlignment="1">
      <alignment vertical="center"/>
    </xf>
    <xf numFmtId="185" fontId="46" fillId="0" borderId="19" xfId="329" applyNumberFormat="1" applyFont="1" applyBorder="1" applyAlignment="1">
      <alignment horizontal="right" vertical="center"/>
    </xf>
    <xf numFmtId="185" fontId="46" fillId="0" borderId="20" xfId="329" applyNumberFormat="1" applyFont="1" applyBorder="1" applyAlignment="1">
      <alignment horizontal="right" vertical="center"/>
    </xf>
    <xf numFmtId="185" fontId="20" fillId="0" borderId="0" xfId="0" applyNumberFormat="1" applyFont="1" applyAlignment="1">
      <alignment vertical="center"/>
    </xf>
    <xf numFmtId="185" fontId="46" fillId="0" borderId="13" xfId="329" applyNumberFormat="1" applyFont="1" applyBorder="1" applyAlignment="1">
      <alignment horizontal="right" vertical="center"/>
    </xf>
    <xf numFmtId="177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185" fontId="46" fillId="0" borderId="18" xfId="329" applyNumberFormat="1" applyFont="1" applyBorder="1" applyAlignment="1">
      <alignment horizontal="right" vertical="center"/>
    </xf>
    <xf numFmtId="0" fontId="45" fillId="0" borderId="21" xfId="329" applyFont="1" applyFill="1" applyBorder="1" applyAlignment="1">
      <alignment horizontal="center" vertical="center" wrapText="1"/>
    </xf>
    <xf numFmtId="0" fontId="45" fillId="0" borderId="22" xfId="329" applyFont="1" applyFill="1" applyBorder="1" applyAlignment="1">
      <alignment horizontal="center" vertical="center" wrapText="1"/>
    </xf>
    <xf numFmtId="185" fontId="66" fillId="0" borderId="13" xfId="329" applyNumberFormat="1" applyFont="1" applyFill="1" applyBorder="1" applyAlignment="1">
      <alignment horizontal="center" vertical="center"/>
    </xf>
    <xf numFmtId="185" fontId="66" fillId="0" borderId="13" xfId="329" applyNumberFormat="1" applyFont="1" applyFill="1" applyBorder="1" applyAlignment="1">
      <alignment horizontal="right" vertical="center" indent="1"/>
    </xf>
    <xf numFmtId="185" fontId="66" fillId="0" borderId="18" xfId="329" applyNumberFormat="1" applyFont="1" applyFill="1" applyBorder="1" applyAlignment="1">
      <alignment horizontal="right" vertical="center" indent="1"/>
    </xf>
    <xf numFmtId="185" fontId="66" fillId="0" borderId="21" xfId="329" applyNumberFormat="1" applyFont="1" applyFill="1" applyBorder="1" applyAlignment="1">
      <alignment horizontal="right" vertical="center" indent="1"/>
    </xf>
    <xf numFmtId="185" fontId="68" fillId="0" borderId="13" xfId="329" applyNumberFormat="1" applyFont="1" applyFill="1" applyBorder="1" applyAlignment="1">
      <alignment horizontal="right" vertical="center" indent="1"/>
    </xf>
    <xf numFmtId="0" fontId="39" fillId="0" borderId="0" xfId="0" applyFont="1" applyBorder="1" applyAlignment="1">
      <alignment vertical="center"/>
    </xf>
    <xf numFmtId="0" fontId="42" fillId="0" borderId="0" xfId="0" applyFont="1" applyBorder="1" applyAlignment="1">
      <alignment vertical="center"/>
    </xf>
    <xf numFmtId="0" fontId="71" fillId="0" borderId="13" xfId="328" applyFont="1" applyBorder="1" applyAlignment="1">
      <alignment vertical="center"/>
    </xf>
    <xf numFmtId="1" fontId="46" fillId="0" borderId="13" xfId="328" applyNumberFormat="1" applyFont="1" applyBorder="1" applyAlignment="1">
      <alignment vertical="center"/>
    </xf>
    <xf numFmtId="0" fontId="46" fillId="0" borderId="13" xfId="329" applyFont="1" applyBorder="1" applyAlignment="1">
      <alignment vertical="center"/>
    </xf>
    <xf numFmtId="0" fontId="46" fillId="0" borderId="13" xfId="0" applyFont="1" applyBorder="1" applyAlignment="1">
      <alignment vertical="center"/>
    </xf>
    <xf numFmtId="0" fontId="46" fillId="0" borderId="23" xfId="0" applyFont="1" applyBorder="1" applyAlignment="1">
      <alignment vertical="center"/>
    </xf>
    <xf numFmtId="185" fontId="72" fillId="0" borderId="24" xfId="0" applyNumberFormat="1" applyFont="1" applyBorder="1" applyAlignment="1">
      <alignment vertical="center"/>
    </xf>
    <xf numFmtId="0" fontId="46" fillId="0" borderId="25" xfId="329" applyFont="1" applyBorder="1" applyAlignment="1">
      <alignment horizontal="center" vertical="center"/>
    </xf>
    <xf numFmtId="185" fontId="66" fillId="0" borderId="26" xfId="329" applyNumberFormat="1" applyFont="1" applyFill="1" applyBorder="1" applyAlignment="1">
      <alignment horizontal="right" vertical="center" indent="1"/>
    </xf>
    <xf numFmtId="185" fontId="66" fillId="0" borderId="27" xfId="329" applyNumberFormat="1" applyFont="1" applyFill="1" applyBorder="1" applyAlignment="1">
      <alignment horizontal="right" vertical="center" indent="1"/>
    </xf>
    <xf numFmtId="185" fontId="66" fillId="0" borderId="28" xfId="329" applyNumberFormat="1" applyFont="1" applyFill="1" applyBorder="1" applyAlignment="1">
      <alignment horizontal="right" vertical="center" indent="1"/>
    </xf>
    <xf numFmtId="185" fontId="66" fillId="0" borderId="28" xfId="329" applyNumberFormat="1" applyFont="1" applyFill="1" applyBorder="1" applyAlignment="1">
      <alignment horizontal="center" vertical="center"/>
    </xf>
    <xf numFmtId="185" fontId="66" fillId="0" borderId="13" xfId="0" applyNumberFormat="1" applyFont="1" applyBorder="1" applyAlignment="1">
      <alignment horizontal="right" vertical="center" indent="1"/>
    </xf>
    <xf numFmtId="185" fontId="66" fillId="0" borderId="23" xfId="0" applyNumberFormat="1" applyFont="1" applyBorder="1" applyAlignment="1">
      <alignment horizontal="right" vertical="center" indent="1"/>
    </xf>
    <xf numFmtId="0" fontId="20" fillId="0" borderId="29" xfId="0" applyFont="1" applyBorder="1" applyAlignment="1">
      <alignment vertical="center"/>
    </xf>
    <xf numFmtId="185" fontId="72" fillId="0" borderId="24" xfId="329" applyNumberFormat="1" applyFont="1" applyFill="1" applyBorder="1" applyAlignment="1">
      <alignment horizontal="center" vertical="center"/>
    </xf>
    <xf numFmtId="185" fontId="45" fillId="0" borderId="13" xfId="0" applyNumberFormat="1" applyFont="1" applyFill="1" applyBorder="1" applyAlignment="1">
      <alignment horizontal="right" vertical="center" wrapText="1"/>
    </xf>
    <xf numFmtId="185" fontId="66" fillId="0" borderId="18" xfId="329" applyNumberFormat="1" applyFont="1" applyFill="1" applyBorder="1" applyAlignment="1">
      <alignment horizontal="center" vertical="center"/>
    </xf>
    <xf numFmtId="185" fontId="66" fillId="0" borderId="21" xfId="329" applyNumberFormat="1" applyFont="1" applyFill="1" applyBorder="1" applyAlignment="1">
      <alignment horizontal="center" vertical="center"/>
    </xf>
    <xf numFmtId="185" fontId="93" fillId="0" borderId="13" xfId="0" applyNumberFormat="1" applyFont="1" applyBorder="1" applyAlignment="1">
      <alignment horizontal="right" vertical="center" wrapText="1"/>
    </xf>
    <xf numFmtId="185" fontId="94" fillId="0" borderId="13" xfId="0" applyNumberFormat="1" applyFont="1" applyBorder="1" applyAlignment="1">
      <alignment horizontal="center" vertical="center" wrapText="1"/>
    </xf>
    <xf numFmtId="185" fontId="93" fillId="0" borderId="13" xfId="0" applyNumberFormat="1" applyFont="1" applyBorder="1" applyAlignment="1">
      <alignment horizontal="right" vertical="center" wrapText="1" indent="1"/>
    </xf>
    <xf numFmtId="185" fontId="95" fillId="0" borderId="13" xfId="0" applyNumberFormat="1" applyFont="1" applyFill="1" applyBorder="1" applyAlignment="1">
      <alignment horizontal="right" vertical="center" wrapText="1"/>
    </xf>
    <xf numFmtId="185" fontId="66" fillId="0" borderId="15" xfId="329" applyNumberFormat="1" applyFont="1" applyFill="1" applyBorder="1" applyAlignment="1">
      <alignment horizontal="center" vertical="center"/>
    </xf>
    <xf numFmtId="185" fontId="72" fillId="0" borderId="30" xfId="329" applyNumberFormat="1" applyFont="1" applyFill="1" applyBorder="1" applyAlignment="1">
      <alignment horizontal="center" vertical="center"/>
    </xf>
    <xf numFmtId="185" fontId="95" fillId="0" borderId="13" xfId="0" applyNumberFormat="1" applyFont="1" applyBorder="1" applyAlignment="1">
      <alignment horizontal="center" vertical="center" wrapText="1"/>
    </xf>
    <xf numFmtId="185" fontId="95" fillId="0" borderId="13" xfId="0" applyNumberFormat="1" applyFont="1" applyBorder="1" applyAlignment="1">
      <alignment horizontal="right" vertical="center" wrapText="1" indent="1"/>
    </xf>
    <xf numFmtId="185" fontId="96" fillId="0" borderId="13" xfId="0" applyNumberFormat="1" applyFont="1" applyBorder="1" applyAlignment="1">
      <alignment horizontal="center" vertical="center" wrapText="1"/>
    </xf>
    <xf numFmtId="185" fontId="96" fillId="0" borderId="13" xfId="0" applyNumberFormat="1" applyFont="1" applyBorder="1" applyAlignment="1">
      <alignment horizontal="right" vertical="center" wrapText="1" indent="1"/>
    </xf>
    <xf numFmtId="185" fontId="96" fillId="0" borderId="13" xfId="0" applyNumberFormat="1" applyFont="1" applyFill="1" applyBorder="1" applyAlignment="1">
      <alignment horizontal="right" vertical="center" wrapText="1"/>
    </xf>
    <xf numFmtId="185" fontId="96" fillId="0" borderId="13" xfId="0" applyNumberFormat="1" applyFont="1" applyBorder="1" applyAlignment="1">
      <alignment vertical="center"/>
    </xf>
    <xf numFmtId="185" fontId="97" fillId="0" borderId="13" xfId="0" applyNumberFormat="1" applyFont="1" applyBorder="1" applyAlignment="1">
      <alignment horizontal="right" vertical="center" wrapText="1"/>
    </xf>
    <xf numFmtId="185" fontId="46" fillId="0" borderId="13" xfId="329" applyNumberFormat="1" applyFont="1" applyFill="1" applyBorder="1" applyAlignment="1">
      <alignment horizontal="right" vertical="center"/>
    </xf>
    <xf numFmtId="0" fontId="20" fillId="0" borderId="31" xfId="0" applyFont="1" applyBorder="1" applyAlignment="1">
      <alignment vertical="center"/>
    </xf>
    <xf numFmtId="185" fontId="71" fillId="0" borderId="13" xfId="329" applyNumberFormat="1" applyFont="1" applyFill="1" applyBorder="1" applyAlignment="1">
      <alignment horizontal="center" vertical="center"/>
    </xf>
    <xf numFmtId="185" fontId="71" fillId="0" borderId="23" xfId="329" applyNumberFormat="1" applyFont="1" applyFill="1" applyBorder="1" applyAlignment="1">
      <alignment horizontal="center" vertical="center"/>
    </xf>
    <xf numFmtId="185" fontId="46" fillId="0" borderId="24" xfId="329" applyNumberFormat="1" applyFont="1" applyFill="1" applyBorder="1" applyAlignment="1">
      <alignment horizontal="right" vertical="center"/>
    </xf>
    <xf numFmtId="185" fontId="45" fillId="0" borderId="24" xfId="0" applyNumberFormat="1" applyFont="1" applyBorder="1" applyAlignment="1">
      <alignment vertical="center"/>
    </xf>
    <xf numFmtId="185" fontId="45" fillId="0" borderId="24" xfId="329" applyNumberFormat="1" applyFont="1" applyFill="1" applyBorder="1" applyAlignment="1">
      <alignment horizontal="center" vertical="center"/>
    </xf>
    <xf numFmtId="185" fontId="45" fillId="0" borderId="32" xfId="329" applyNumberFormat="1" applyFont="1" applyFill="1" applyBorder="1" applyAlignment="1">
      <alignment horizontal="right" vertical="center"/>
    </xf>
    <xf numFmtId="0" fontId="46" fillId="0" borderId="31" xfId="329" applyFont="1" applyBorder="1" applyAlignment="1">
      <alignment horizontal="center" vertical="center"/>
    </xf>
    <xf numFmtId="185" fontId="46" fillId="0" borderId="24" xfId="329" applyNumberFormat="1" applyFont="1" applyBorder="1" applyAlignment="1">
      <alignment horizontal="right" vertical="center"/>
    </xf>
    <xf numFmtId="185" fontId="46" fillId="0" borderId="24" xfId="329" applyNumberFormat="1" applyFont="1" applyBorder="1" applyAlignment="1">
      <alignment horizontal="center" vertical="center"/>
    </xf>
    <xf numFmtId="185" fontId="46" fillId="0" borderId="32" xfId="329" applyNumberFormat="1" applyFont="1" applyBorder="1" applyAlignment="1">
      <alignment horizontal="right" vertical="center"/>
    </xf>
    <xf numFmtId="0" fontId="46" fillId="0" borderId="17" xfId="329" applyFont="1" applyBorder="1" applyAlignment="1">
      <alignment horizontal="center" vertical="center"/>
    </xf>
    <xf numFmtId="0" fontId="46" fillId="0" borderId="16" xfId="329" applyFont="1" applyBorder="1" applyAlignment="1">
      <alignment horizontal="center" vertical="center"/>
    </xf>
    <xf numFmtId="185" fontId="71" fillId="0" borderId="20" xfId="329" applyNumberFormat="1" applyFont="1" applyFill="1" applyBorder="1" applyAlignment="1">
      <alignment horizontal="right" vertical="center"/>
    </xf>
    <xf numFmtId="185" fontId="71" fillId="0" borderId="33" xfId="329" applyNumberFormat="1" applyFont="1" applyFill="1" applyBorder="1" applyAlignment="1">
      <alignment horizontal="right" vertical="center"/>
    </xf>
    <xf numFmtId="185" fontId="46" fillId="0" borderId="31" xfId="329" applyNumberFormat="1" applyFont="1" applyBorder="1" applyAlignment="1">
      <alignment horizontal="right" vertical="center"/>
    </xf>
    <xf numFmtId="185" fontId="45" fillId="0" borderId="31" xfId="0" applyNumberFormat="1" applyFont="1" applyBorder="1" applyAlignment="1">
      <alignment vertical="center"/>
    </xf>
    <xf numFmtId="0" fontId="46" fillId="0" borderId="30" xfId="329" applyFont="1" applyBorder="1" applyAlignment="1">
      <alignment horizontal="left" vertical="center"/>
    </xf>
    <xf numFmtId="177" fontId="46" fillId="0" borderId="34" xfId="329" applyNumberFormat="1" applyFont="1" applyBorder="1" applyAlignment="1">
      <alignment vertical="center"/>
    </xf>
    <xf numFmtId="177" fontId="46" fillId="0" borderId="15" xfId="329" applyNumberFormat="1" applyFont="1" applyBorder="1" applyAlignment="1">
      <alignment vertical="center"/>
    </xf>
    <xf numFmtId="0" fontId="46" fillId="0" borderId="15" xfId="329" applyFont="1" applyBorder="1" applyAlignment="1">
      <alignment vertical="center"/>
    </xf>
    <xf numFmtId="2" fontId="46" fillId="0" borderId="15" xfId="329" applyNumberFormat="1" applyFont="1" applyBorder="1" applyAlignment="1">
      <alignment vertical="center"/>
    </xf>
    <xf numFmtId="177" fontId="46" fillId="0" borderId="15" xfId="329" applyNumberFormat="1" applyFont="1" applyFill="1" applyBorder="1" applyAlignment="1">
      <alignment vertical="center"/>
    </xf>
    <xf numFmtId="0" fontId="46" fillId="0" borderId="15" xfId="329" applyFont="1" applyFill="1" applyBorder="1" applyAlignment="1">
      <alignment vertical="center"/>
    </xf>
    <xf numFmtId="0" fontId="46" fillId="0" borderId="15" xfId="327" applyFont="1" applyBorder="1" applyAlignment="1">
      <alignment vertical="center"/>
    </xf>
    <xf numFmtId="0" fontId="46" fillId="0" borderId="15" xfId="0" applyFont="1" applyBorder="1" applyAlignment="1">
      <alignment vertical="center"/>
    </xf>
    <xf numFmtId="0" fontId="46" fillId="0" borderId="35" xfId="0" applyFont="1" applyBorder="1" applyAlignment="1">
      <alignment vertical="center"/>
    </xf>
    <xf numFmtId="0" fontId="72" fillId="0" borderId="29" xfId="0" applyFont="1" applyBorder="1" applyAlignment="1">
      <alignment vertical="center"/>
    </xf>
    <xf numFmtId="0" fontId="46" fillId="0" borderId="16" xfId="0" applyFont="1" applyBorder="1" applyAlignment="1">
      <alignment vertical="center"/>
    </xf>
    <xf numFmtId="185" fontId="46" fillId="0" borderId="13" xfId="0" applyNumberFormat="1" applyFont="1" applyBorder="1" applyAlignment="1">
      <alignment vertical="center"/>
    </xf>
    <xf numFmtId="185" fontId="73" fillId="0" borderId="16" xfId="0" applyNumberFormat="1" applyFont="1" applyBorder="1" applyAlignment="1">
      <alignment vertical="center"/>
    </xf>
    <xf numFmtId="0" fontId="73" fillId="0" borderId="13" xfId="0" applyFont="1" applyBorder="1" applyAlignment="1">
      <alignment vertical="center"/>
    </xf>
    <xf numFmtId="185" fontId="73" fillId="0" borderId="13" xfId="0" applyNumberFormat="1" applyFont="1" applyBorder="1" applyAlignment="1">
      <alignment vertical="center"/>
    </xf>
    <xf numFmtId="0" fontId="46" fillId="0" borderId="36" xfId="0" applyFont="1" applyBorder="1" applyAlignment="1">
      <alignment vertical="center"/>
    </xf>
    <xf numFmtId="185" fontId="46" fillId="0" borderId="16" xfId="329" applyNumberFormat="1" applyFont="1" applyFill="1" applyBorder="1" applyAlignment="1">
      <alignment horizontal="right" vertical="center"/>
    </xf>
    <xf numFmtId="185" fontId="46" fillId="0" borderId="16" xfId="0" applyNumberFormat="1" applyFont="1" applyBorder="1" applyAlignment="1">
      <alignment vertical="center"/>
    </xf>
    <xf numFmtId="2" fontId="46" fillId="0" borderId="13" xfId="0" applyNumberFormat="1" applyFont="1" applyFill="1" applyBorder="1" applyAlignment="1">
      <alignment vertical="center"/>
    </xf>
    <xf numFmtId="0" fontId="73" fillId="0" borderId="16" xfId="0" applyFont="1" applyBorder="1" applyAlignment="1">
      <alignment vertical="center"/>
    </xf>
    <xf numFmtId="177" fontId="74" fillId="0" borderId="13" xfId="0" applyNumberFormat="1" applyFont="1" applyFill="1" applyBorder="1" applyAlignment="1">
      <alignment vertical="center"/>
    </xf>
    <xf numFmtId="0" fontId="72" fillId="0" borderId="31" xfId="0" applyFont="1" applyBorder="1" applyAlignment="1">
      <alignment horizontal="center" vertical="center"/>
    </xf>
    <xf numFmtId="1" fontId="71" fillId="0" borderId="18" xfId="328" applyNumberFormat="1" applyFont="1" applyBorder="1" applyAlignment="1">
      <alignment vertical="center"/>
    </xf>
    <xf numFmtId="0" fontId="46" fillId="0" borderId="37" xfId="329" applyFont="1" applyBorder="1" applyAlignment="1">
      <alignment horizontal="center" vertical="center"/>
    </xf>
    <xf numFmtId="0" fontId="71" fillId="0" borderId="38" xfId="328" applyFont="1" applyBorder="1" applyAlignment="1">
      <alignment vertical="center"/>
    </xf>
    <xf numFmtId="185" fontId="66" fillId="0" borderId="38" xfId="329" applyNumberFormat="1" applyFont="1" applyFill="1" applyBorder="1" applyAlignment="1">
      <alignment horizontal="right" vertical="center" indent="1"/>
    </xf>
    <xf numFmtId="185" fontId="66" fillId="0" borderId="38" xfId="329" applyNumberFormat="1" applyFont="1" applyFill="1" applyBorder="1" applyAlignment="1">
      <alignment horizontal="center" vertical="center"/>
    </xf>
    <xf numFmtId="185" fontId="66" fillId="0" borderId="39" xfId="329" applyNumberFormat="1" applyFont="1" applyFill="1" applyBorder="1" applyAlignment="1">
      <alignment horizontal="right" vertical="center" indent="1"/>
    </xf>
    <xf numFmtId="185" fontId="66" fillId="0" borderId="20" xfId="329" applyNumberFormat="1" applyFont="1" applyFill="1" applyBorder="1" applyAlignment="1">
      <alignment horizontal="right" vertical="center" indent="1"/>
    </xf>
    <xf numFmtId="0" fontId="46" fillId="0" borderId="40" xfId="329" applyFont="1" applyBorder="1" applyAlignment="1">
      <alignment horizontal="center" vertical="center"/>
    </xf>
    <xf numFmtId="185" fontId="66" fillId="0" borderId="19" xfId="329" applyNumberFormat="1" applyFont="1" applyFill="1" applyBorder="1" applyAlignment="1">
      <alignment horizontal="right" vertical="center" indent="1"/>
    </xf>
    <xf numFmtId="0" fontId="46" fillId="0" borderId="41" xfId="329" applyFont="1" applyBorder="1" applyAlignment="1">
      <alignment horizontal="center" vertical="center"/>
    </xf>
    <xf numFmtId="0" fontId="71" fillId="0" borderId="21" xfId="328" applyFont="1" applyBorder="1" applyAlignment="1">
      <alignment vertical="center"/>
    </xf>
    <xf numFmtId="185" fontId="66" fillId="0" borderId="22" xfId="329" applyNumberFormat="1" applyFont="1" applyFill="1" applyBorder="1" applyAlignment="1">
      <alignment horizontal="right" vertical="center" indent="1"/>
    </xf>
    <xf numFmtId="0" fontId="46" fillId="0" borderId="36" xfId="329" applyFont="1" applyBorder="1" applyAlignment="1">
      <alignment horizontal="center" vertical="center"/>
    </xf>
    <xf numFmtId="185" fontId="72" fillId="0" borderId="32" xfId="0" applyNumberFormat="1" applyFont="1" applyFill="1" applyBorder="1" applyAlignment="1">
      <alignment horizontal="center" vertical="center"/>
    </xf>
    <xf numFmtId="185" fontId="52" fillId="0" borderId="13" xfId="0" applyNumberFormat="1" applyFont="1" applyFill="1" applyBorder="1" applyAlignment="1">
      <alignment horizontal="center" vertical="center" wrapText="1"/>
    </xf>
    <xf numFmtId="185" fontId="43" fillId="0" borderId="13" xfId="0" applyNumberFormat="1" applyFont="1" applyFill="1" applyBorder="1" applyAlignment="1">
      <alignment horizontal="center" vertical="center" wrapText="1"/>
    </xf>
    <xf numFmtId="185" fontId="44" fillId="0" borderId="13" xfId="0" applyNumberFormat="1" applyFont="1" applyFill="1" applyBorder="1" applyAlignment="1">
      <alignment horizontal="center" vertical="center" wrapText="1"/>
    </xf>
    <xf numFmtId="185" fontId="44" fillId="0" borderId="0" xfId="0" applyNumberFormat="1" applyFont="1" applyFill="1" applyAlignment="1">
      <alignment horizontal="center" vertical="center" wrapText="1"/>
    </xf>
    <xf numFmtId="185" fontId="66" fillId="0" borderId="13" xfId="0" applyNumberFormat="1" applyFont="1" applyFill="1" applyBorder="1" applyAlignment="1">
      <alignment horizontal="right" vertical="center" indent="1"/>
    </xf>
    <xf numFmtId="185" fontId="66" fillId="0" borderId="23" xfId="0" applyNumberFormat="1" applyFont="1" applyFill="1" applyBorder="1" applyAlignment="1">
      <alignment horizontal="right" vertical="center" indent="1"/>
    </xf>
    <xf numFmtId="0" fontId="46" fillId="0" borderId="25" xfId="329" applyFont="1" applyBorder="1" applyAlignment="1">
      <alignment horizontal="left" vertical="center"/>
    </xf>
    <xf numFmtId="185" fontId="66" fillId="0" borderId="42" xfId="329" applyNumberFormat="1" applyFont="1" applyFill="1" applyBorder="1" applyAlignment="1">
      <alignment horizontal="right" vertical="center" indent="1"/>
    </xf>
    <xf numFmtId="0" fontId="71" fillId="0" borderId="18" xfId="328" applyFont="1" applyBorder="1" applyAlignment="1">
      <alignment vertical="center"/>
    </xf>
    <xf numFmtId="1" fontId="71" fillId="0" borderId="13" xfId="328" applyNumberFormat="1" applyFont="1" applyBorder="1" applyAlignment="1">
      <alignment vertical="center"/>
    </xf>
    <xf numFmtId="1" fontId="46" fillId="0" borderId="13" xfId="328" applyNumberFormat="1" applyFont="1" applyFill="1" applyBorder="1" applyAlignment="1">
      <alignment vertical="center"/>
    </xf>
    <xf numFmtId="3" fontId="46" fillId="0" borderId="13" xfId="329" applyNumberFormat="1" applyFont="1" applyBorder="1" applyAlignment="1">
      <alignment horizontal="right" vertical="center"/>
    </xf>
    <xf numFmtId="3" fontId="46" fillId="0" borderId="13" xfId="329" applyNumberFormat="1" applyFont="1" applyFill="1" applyBorder="1" applyAlignment="1">
      <alignment horizontal="right" vertical="center"/>
    </xf>
    <xf numFmtId="3" fontId="46" fillId="0" borderId="13" xfId="0" applyNumberFormat="1" applyFont="1" applyBorder="1" applyAlignment="1">
      <alignment vertical="center"/>
    </xf>
    <xf numFmtId="177" fontId="98" fillId="0" borderId="23" xfId="0" applyNumberFormat="1" applyFont="1" applyFill="1" applyBorder="1" applyAlignment="1">
      <alignment vertical="center"/>
    </xf>
    <xf numFmtId="185" fontId="59" fillId="0" borderId="0" xfId="0" applyNumberFormat="1" applyFont="1" applyAlignment="1">
      <alignment vertical="center"/>
    </xf>
    <xf numFmtId="185" fontId="51" fillId="0" borderId="28" xfId="329" applyNumberFormat="1" applyFont="1" applyFill="1" applyBorder="1" applyAlignment="1">
      <alignment horizontal="center" vertical="center"/>
    </xf>
    <xf numFmtId="185" fontId="51" fillId="0" borderId="13" xfId="329" applyNumberFormat="1" applyFont="1" applyFill="1" applyBorder="1" applyAlignment="1">
      <alignment horizontal="center" vertical="center"/>
    </xf>
    <xf numFmtId="185" fontId="51" fillId="0" borderId="18" xfId="329" applyNumberFormat="1" applyFont="1" applyFill="1" applyBorder="1" applyAlignment="1">
      <alignment horizontal="center" vertical="center"/>
    </xf>
    <xf numFmtId="185" fontId="51" fillId="0" borderId="20" xfId="329" applyNumberFormat="1" applyFont="1" applyFill="1" applyBorder="1" applyAlignment="1">
      <alignment horizontal="right" vertical="center" indent="1"/>
    </xf>
    <xf numFmtId="185" fontId="51" fillId="0" borderId="23" xfId="329" applyNumberFormat="1" applyFont="1" applyFill="1" applyBorder="1" applyAlignment="1">
      <alignment horizontal="center" vertical="center"/>
    </xf>
    <xf numFmtId="185" fontId="51" fillId="0" borderId="15" xfId="329" applyNumberFormat="1" applyFont="1" applyFill="1" applyBorder="1" applyAlignment="1">
      <alignment horizontal="center" vertical="center"/>
    </xf>
    <xf numFmtId="185" fontId="51" fillId="0" borderId="35" xfId="329" applyNumberFormat="1" applyFont="1" applyFill="1" applyBorder="1" applyAlignment="1">
      <alignment horizontal="center" vertical="center"/>
    </xf>
    <xf numFmtId="185" fontId="51" fillId="0" borderId="33" xfId="329" applyNumberFormat="1" applyFont="1" applyFill="1" applyBorder="1" applyAlignment="1">
      <alignment horizontal="right" vertical="center" indent="1"/>
    </xf>
    <xf numFmtId="185" fontId="75" fillId="0" borderId="0" xfId="0" applyNumberFormat="1" applyFont="1" applyAlignment="1">
      <alignment vertical="center"/>
    </xf>
    <xf numFmtId="0" fontId="51" fillId="0" borderId="0" xfId="0" applyFont="1" applyFill="1" applyAlignment="1">
      <alignment horizontal="center" vertical="center" wrapText="1"/>
    </xf>
    <xf numFmtId="0" fontId="46" fillId="0" borderId="35" xfId="0" applyFont="1" applyBorder="1" applyAlignment="1">
      <alignment horizontal="center" vertical="center" wrapText="1"/>
    </xf>
    <xf numFmtId="0" fontId="46" fillId="0" borderId="43" xfId="0" applyFont="1" applyBorder="1" applyAlignment="1">
      <alignment horizontal="center" vertical="center" wrapText="1"/>
    </xf>
    <xf numFmtId="0" fontId="46" fillId="0" borderId="34" xfId="0" applyFont="1" applyBorder="1" applyAlignment="1">
      <alignment horizontal="center" vertical="center" wrapText="1"/>
    </xf>
    <xf numFmtId="0" fontId="46" fillId="0" borderId="44" xfId="0" applyFont="1" applyBorder="1" applyAlignment="1">
      <alignment horizontal="center" vertical="center" wrapText="1"/>
    </xf>
    <xf numFmtId="0" fontId="46" fillId="27" borderId="23" xfId="0" applyFont="1" applyFill="1" applyBorder="1" applyAlignment="1">
      <alignment horizontal="center" vertical="center" wrapText="1"/>
    </xf>
    <xf numFmtId="0" fontId="46" fillId="27" borderId="18" xfId="0" applyFont="1" applyFill="1" applyBorder="1" applyAlignment="1">
      <alignment horizontal="center" vertical="center" wrapText="1"/>
    </xf>
    <xf numFmtId="0" fontId="46" fillId="0" borderId="23" xfId="0" applyFont="1" applyFill="1" applyBorder="1" applyAlignment="1">
      <alignment horizontal="center" vertical="center" wrapText="1"/>
    </xf>
    <xf numFmtId="0" fontId="46" fillId="0" borderId="18" xfId="0" applyFont="1" applyFill="1" applyBorder="1" applyAlignment="1">
      <alignment horizontal="center" vertical="center" wrapText="1"/>
    </xf>
    <xf numFmtId="0" fontId="44" fillId="26" borderId="15" xfId="0" applyFont="1" applyFill="1" applyBorder="1" applyAlignment="1">
      <alignment horizontal="center" vertical="center" wrapText="1"/>
    </xf>
    <xf numFmtId="0" fontId="44" fillId="26" borderId="14" xfId="0" applyFont="1" applyFill="1" applyBorder="1" applyAlignment="1">
      <alignment horizontal="center" vertical="center" wrapText="1"/>
    </xf>
    <xf numFmtId="0" fontId="44" fillId="0" borderId="23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0" fontId="43" fillId="0" borderId="13" xfId="0" applyFont="1" applyBorder="1" applyAlignment="1">
      <alignment horizontal="left" vertical="center" wrapText="1" indent="1"/>
    </xf>
    <xf numFmtId="0" fontId="43" fillId="0" borderId="15" xfId="0" applyFont="1" applyBorder="1" applyAlignment="1">
      <alignment horizontal="left" vertical="center" wrapText="1" indent="1"/>
    </xf>
    <xf numFmtId="0" fontId="43" fillId="0" borderId="14" xfId="0" applyFont="1" applyBorder="1" applyAlignment="1">
      <alignment horizontal="left" vertical="center" wrapText="1" indent="1"/>
    </xf>
    <xf numFmtId="0" fontId="45" fillId="0" borderId="15" xfId="0" applyFont="1" applyBorder="1" applyAlignment="1">
      <alignment horizontal="left" vertical="center" wrapText="1"/>
    </xf>
    <xf numFmtId="0" fontId="45" fillId="0" borderId="14" xfId="0" applyFont="1" applyBorder="1" applyAlignment="1">
      <alignment horizontal="left" vertical="center" wrapText="1"/>
    </xf>
    <xf numFmtId="0" fontId="52" fillId="0" borderId="15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49" fillId="0" borderId="15" xfId="0" applyFont="1" applyFill="1" applyBorder="1" applyAlignment="1">
      <alignment vertical="center" wrapText="1"/>
    </xf>
    <xf numFmtId="0" fontId="49" fillId="0" borderId="14" xfId="0" applyFont="1" applyFill="1" applyBorder="1" applyAlignment="1">
      <alignment vertical="center" wrapText="1"/>
    </xf>
    <xf numFmtId="0" fontId="51" fillId="0" borderId="0" xfId="0" applyFont="1" applyAlignment="1">
      <alignment horizontal="center" vertical="center" wrapText="1"/>
    </xf>
    <xf numFmtId="0" fontId="45" fillId="0" borderId="38" xfId="329" applyFont="1" applyFill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21" xfId="329" applyFont="1" applyFill="1" applyBorder="1" applyAlignment="1">
      <alignment horizontal="center" vertical="center" wrapText="1"/>
    </xf>
    <xf numFmtId="0" fontId="45" fillId="0" borderId="37" xfId="329" applyFont="1" applyBorder="1" applyAlignment="1">
      <alignment horizontal="center" vertical="center" wrapText="1"/>
    </xf>
    <xf numFmtId="0" fontId="45" fillId="0" borderId="41" xfId="329" applyFont="1" applyBorder="1" applyAlignment="1">
      <alignment horizontal="center" vertical="center" wrapText="1"/>
    </xf>
    <xf numFmtId="0" fontId="45" fillId="0" borderId="38" xfId="329" applyFont="1" applyBorder="1" applyAlignment="1">
      <alignment horizontal="center" vertical="center" wrapText="1"/>
    </xf>
    <xf numFmtId="0" fontId="45" fillId="0" borderId="21" xfId="329" applyFont="1" applyBorder="1" applyAlignment="1">
      <alignment horizontal="center" vertical="center" wrapText="1"/>
    </xf>
    <xf numFmtId="0" fontId="45" fillId="0" borderId="14" xfId="329" applyFont="1" applyFill="1" applyBorder="1" applyAlignment="1">
      <alignment horizontal="center" vertical="center" wrapText="1"/>
    </xf>
    <xf numFmtId="0" fontId="45" fillId="0" borderId="48" xfId="329" applyFont="1" applyFill="1" applyBorder="1" applyAlignment="1">
      <alignment horizontal="center" vertical="center" wrapText="1"/>
    </xf>
    <xf numFmtId="0" fontId="45" fillId="0" borderId="13" xfId="329" applyFont="1" applyFill="1" applyBorder="1" applyAlignment="1">
      <alignment horizontal="center" vertical="center" wrapText="1"/>
    </xf>
    <xf numFmtId="0" fontId="45" fillId="0" borderId="20" xfId="329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wrapText="1"/>
    </xf>
    <xf numFmtId="0" fontId="45" fillId="0" borderId="16" xfId="329" applyFont="1" applyBorder="1" applyAlignment="1">
      <alignment horizontal="center" vertical="center" wrapText="1"/>
    </xf>
    <xf numFmtId="0" fontId="45" fillId="0" borderId="45" xfId="329" applyFont="1" applyBorder="1" applyAlignment="1">
      <alignment horizontal="center" vertical="center" wrapText="1"/>
    </xf>
    <xf numFmtId="0" fontId="45" fillId="0" borderId="15" xfId="329" applyFont="1" applyBorder="1" applyAlignment="1">
      <alignment horizontal="center" vertical="center" wrapText="1"/>
    </xf>
    <xf numFmtId="0" fontId="45" fillId="0" borderId="46" xfId="329" applyFont="1" applyBorder="1" applyAlignment="1">
      <alignment horizontal="center" vertical="center" wrapText="1"/>
    </xf>
    <xf numFmtId="0" fontId="45" fillId="0" borderId="37" xfId="0" applyFont="1" applyFill="1" applyBorder="1" applyAlignment="1">
      <alignment horizontal="center" vertical="center" wrapText="1"/>
    </xf>
    <xf numFmtId="0" fontId="45" fillId="0" borderId="38" xfId="0" applyFont="1" applyFill="1" applyBorder="1" applyAlignment="1">
      <alignment horizontal="center" vertical="center" wrapText="1"/>
    </xf>
    <xf numFmtId="0" fontId="45" fillId="0" borderId="39" xfId="0" applyFont="1" applyFill="1" applyBorder="1" applyAlignment="1">
      <alignment horizontal="center" vertical="center" wrapText="1"/>
    </xf>
    <xf numFmtId="0" fontId="45" fillId="0" borderId="47" xfId="0" applyFont="1" applyFill="1" applyBorder="1" applyAlignment="1">
      <alignment horizontal="center" vertical="center" wrapText="1"/>
    </xf>
    <xf numFmtId="0" fontId="45" fillId="0" borderId="16" xfId="329" applyFont="1" applyFill="1" applyBorder="1" applyAlignment="1">
      <alignment horizontal="center" vertical="center" wrapText="1"/>
    </xf>
    <xf numFmtId="0" fontId="45" fillId="0" borderId="41" xfId="329" applyFont="1" applyFill="1" applyBorder="1" applyAlignment="1">
      <alignment horizontal="center" vertical="center" wrapText="1"/>
    </xf>
  </cellXfs>
  <cellStyles count="367">
    <cellStyle name="?’ЋѓЋ‚›‰" xfId="1"/>
    <cellStyle name="?’ЋѓЋ‚›‰ 2" xfId="2"/>
    <cellStyle name="?’ЋѓЋ‚›‰ 3" xfId="3"/>
    <cellStyle name="_Derg0103_pooblasti2" xfId="4"/>
    <cellStyle name="_Derg0103_poray" xfId="5"/>
    <cellStyle name="_Veresen_derg" xfId="6"/>
    <cellStyle name="_Veresen_derg_Derg0103_pooblasti" xfId="7"/>
    <cellStyle name="_Вик01102002 держ" xfId="8"/>
    <cellStyle name="_Вик01102002 держ_Derg0103_pooblasti" xfId="9"/>
    <cellStyle name="_Книга1" xfId="10"/>
    <cellStyle name="_Книга1_Derg0103_pooblasti" xfId="11"/>
    <cellStyle name="_ПНП" xfId="12"/>
    <cellStyle name="_ПНП_Derg0103_pooblasti" xfId="13"/>
    <cellStyle name="_Прогноз ДМ по районах" xfId="14"/>
    <cellStyle name="_Прогноз ДМ по районах_Derg0103_pooblasti" xfId="15"/>
    <cellStyle name="”?ЌЂЌ‘Ћ‚›‰" xfId="16"/>
    <cellStyle name="”?ЌЂЌ‘Ћ‚›‰ 2" xfId="17"/>
    <cellStyle name="”?ЌЂЌ‘Ћ‚›‰ 3" xfId="18"/>
    <cellStyle name="”?Љ‘?ђЋ‚ЂЌЌ›‰" xfId="19"/>
    <cellStyle name="”?Љ‘?ђЋ‚ЂЌЌ›‰ 2" xfId="20"/>
    <cellStyle name="”?Љ‘?ђЋ‚ЂЌЌ›‰ 3" xfId="21"/>
    <cellStyle name="”€ЌЂЌ‘Ћ‚›‰" xfId="22"/>
    <cellStyle name="”€ЌЂЌ‘Ћ‚›‰ 2" xfId="23"/>
    <cellStyle name="”€ЌЂЌ‘Ћ‚›‰ 3" xfId="24"/>
    <cellStyle name="”€Љ‘€ђЋ‚ЂЌЌ›‰" xfId="25"/>
    <cellStyle name="”€Љ‘€ђЋ‚ЂЌЌ›‰ 2" xfId="26"/>
    <cellStyle name="”€Љ‘€ђЋ‚ЂЌЌ›‰ 3" xfId="27"/>
    <cellStyle name="”ЌЂЌ‘Ћ‚›‰" xfId="28"/>
    <cellStyle name="”ЌЂЌ‘Ћ‚›‰ 2" xfId="29"/>
    <cellStyle name="”Љ‘ђЋ‚ЂЌЌ›‰" xfId="30"/>
    <cellStyle name="”Љ‘ђЋ‚ЂЌЌ›‰ 2" xfId="31"/>
    <cellStyle name="„…Ќ…†Ќ›‰" xfId="32"/>
    <cellStyle name="„…Ќ…†Ќ›‰ 2" xfId="33"/>
    <cellStyle name="€’ЋѓЋ‚›‰" xfId="34"/>
    <cellStyle name="€’ЋѓЋ‚›‰ 2" xfId="35"/>
    <cellStyle name="€’ЋѓЋ‚›‰ 3" xfId="36"/>
    <cellStyle name="‡ЂѓЋ‹Ћ‚ЋЉ1" xfId="37"/>
    <cellStyle name="‡ЂѓЋ‹Ћ‚ЋЉ1 2" xfId="38"/>
    <cellStyle name="‡ЂѓЋ‹Ћ‚ЋЉ2" xfId="39"/>
    <cellStyle name="‡ЂѓЋ‹Ћ‚ЋЉ2 2" xfId="40"/>
    <cellStyle name="’ЋѓЋ‚›‰" xfId="41"/>
    <cellStyle name="’ЋѓЋ‚›‰ 2" xfId="42"/>
    <cellStyle name="" xfId="43"/>
    <cellStyle name="" xfId="44"/>
    <cellStyle name=" 2" xfId="45"/>
    <cellStyle name=" 2" xfId="46"/>
    <cellStyle name=" 3" xfId="47"/>
    <cellStyle name=" 3" xfId="48"/>
    <cellStyle name="" xfId="49"/>
    <cellStyle name="" xfId="50"/>
    <cellStyle name=" 2" xfId="51"/>
    <cellStyle name=" 2" xfId="52"/>
    <cellStyle name=" 3" xfId="53"/>
    <cellStyle name=" 3" xfId="54"/>
    <cellStyle name="" xfId="55"/>
    <cellStyle name=" 2" xfId="56"/>
    <cellStyle name="1" xfId="57"/>
    <cellStyle name="1 2" xfId="58"/>
    <cellStyle name="2" xfId="59"/>
    <cellStyle name="2 2" xfId="60"/>
    <cellStyle name="20% - Акцент1" xfId="61"/>
    <cellStyle name="20% - Акцент1 2" xfId="62"/>
    <cellStyle name="20% - Акцент1 3" xfId="63"/>
    <cellStyle name="20% - Акцент1 4" xfId="64"/>
    <cellStyle name="20% - Акцент2" xfId="65"/>
    <cellStyle name="20% - Акцент2 2" xfId="66"/>
    <cellStyle name="20% - Акцент2 3" xfId="67"/>
    <cellStyle name="20% - Акцент2 4" xfId="68"/>
    <cellStyle name="20% - Акцент3" xfId="69"/>
    <cellStyle name="20% - Акцент3 2" xfId="70"/>
    <cellStyle name="20% - Акцент3 3" xfId="71"/>
    <cellStyle name="20% - Акцент3 4" xfId="72"/>
    <cellStyle name="20% - Акцент4" xfId="73"/>
    <cellStyle name="20% - Акцент4 2" xfId="74"/>
    <cellStyle name="20% - Акцент4 3" xfId="75"/>
    <cellStyle name="20% - Акцент4 4" xfId="76"/>
    <cellStyle name="20% - Акцент5" xfId="77"/>
    <cellStyle name="20% - Акцент5 2" xfId="78"/>
    <cellStyle name="20% - Акцент6" xfId="79"/>
    <cellStyle name="20% - Акцент6 2" xfId="80"/>
    <cellStyle name="20% – Акцентування1" xfId="81" customBuiltin="1"/>
    <cellStyle name="20% – Акцентування1 2" xfId="82"/>
    <cellStyle name="20% – Акцентування1 3" xfId="83"/>
    <cellStyle name="20% – Акцентування2" xfId="84" customBuiltin="1"/>
    <cellStyle name="20% – Акцентування2 2" xfId="85"/>
    <cellStyle name="20% – Акцентування2 3" xfId="86"/>
    <cellStyle name="20% – Акцентування3" xfId="87" customBuiltin="1"/>
    <cellStyle name="20% – Акцентування3 2" xfId="88"/>
    <cellStyle name="20% – Акцентування3 3" xfId="89"/>
    <cellStyle name="20% – Акцентування4" xfId="90" customBuiltin="1"/>
    <cellStyle name="20% – Акцентування4 2" xfId="91"/>
    <cellStyle name="20% – Акцентування4 3" xfId="92"/>
    <cellStyle name="20% – Акцентування5" xfId="93" customBuiltin="1"/>
    <cellStyle name="20% – Акцентування5 2" xfId="94"/>
    <cellStyle name="20% – Акцентування5 3" xfId="95"/>
    <cellStyle name="20% – Акцентування6" xfId="96" customBuiltin="1"/>
    <cellStyle name="20% – Акцентування6 2" xfId="97"/>
    <cellStyle name="20% – Акцентування6 3" xfId="98"/>
    <cellStyle name="40% - Акцент1" xfId="99"/>
    <cellStyle name="40% - Акцент1 2" xfId="100"/>
    <cellStyle name="40% - Акцент2" xfId="101"/>
    <cellStyle name="40% - Акцент2 2" xfId="102"/>
    <cellStyle name="40% - Акцент3" xfId="103"/>
    <cellStyle name="40% - Акцент3 2" xfId="104"/>
    <cellStyle name="40% - Акцент3 3" xfId="105"/>
    <cellStyle name="40% - Акцент3 4" xfId="106"/>
    <cellStyle name="40% - Акцент4" xfId="107"/>
    <cellStyle name="40% - Акцент4 2" xfId="108"/>
    <cellStyle name="40% - Акцент5" xfId="109"/>
    <cellStyle name="40% - Акцент5 2" xfId="110"/>
    <cellStyle name="40% - Акцент6" xfId="111"/>
    <cellStyle name="40% - Акцент6 2" xfId="112"/>
    <cellStyle name="40% – Акцентування1" xfId="113" customBuiltin="1"/>
    <cellStyle name="40% – Акцентування1 2" xfId="114"/>
    <cellStyle name="40% – Акцентування1 3" xfId="115"/>
    <cellStyle name="40% – Акцентування2" xfId="116" customBuiltin="1"/>
    <cellStyle name="40% – Акцентування2 2" xfId="117"/>
    <cellStyle name="40% – Акцентування2 3" xfId="118"/>
    <cellStyle name="40% – Акцентування3" xfId="119" customBuiltin="1"/>
    <cellStyle name="40% – Акцентування3 2" xfId="120"/>
    <cellStyle name="40% – Акцентування3 3" xfId="121"/>
    <cellStyle name="40% – Акцентування4" xfId="122" customBuiltin="1"/>
    <cellStyle name="40% – Акцентування4 2" xfId="123"/>
    <cellStyle name="40% – Акцентування4 3" xfId="124"/>
    <cellStyle name="40% – Акцентування5" xfId="125" customBuiltin="1"/>
    <cellStyle name="40% – Акцентування5 2" xfId="126"/>
    <cellStyle name="40% – Акцентування6" xfId="127" customBuiltin="1"/>
    <cellStyle name="40% – Акцентування6 2" xfId="128"/>
    <cellStyle name="40% – Акцентування6 3" xfId="129"/>
    <cellStyle name="60% - Акцент1" xfId="130"/>
    <cellStyle name="60% - Акцент1 2" xfId="131"/>
    <cellStyle name="60% - Акцент2" xfId="132"/>
    <cellStyle name="60% - Акцент2 2" xfId="133"/>
    <cellStyle name="60% - Акцент3" xfId="134"/>
    <cellStyle name="60% - Акцент3 2" xfId="135"/>
    <cellStyle name="60% - Акцент3 3" xfId="136"/>
    <cellStyle name="60% - Акцент3 4" xfId="137"/>
    <cellStyle name="60% - Акцент4" xfId="138"/>
    <cellStyle name="60% - Акцент4 2" xfId="139"/>
    <cellStyle name="60% - Акцент4 3" xfId="140"/>
    <cellStyle name="60% - Акцент4 4" xfId="141"/>
    <cellStyle name="60% - Акцент5" xfId="142"/>
    <cellStyle name="60% - Акцент5 2" xfId="143"/>
    <cellStyle name="60% - Акцент6" xfId="144"/>
    <cellStyle name="60% - Акцент6 2" xfId="145"/>
    <cellStyle name="60% - Акцент6 3" xfId="146"/>
    <cellStyle name="60% - Акцент6 4" xfId="147"/>
    <cellStyle name="60% – Акцентування1" xfId="148" customBuiltin="1"/>
    <cellStyle name="60% – Акцентування1 2" xfId="149"/>
    <cellStyle name="60% – Акцентування1 3" xfId="150"/>
    <cellStyle name="60% – Акцентування2" xfId="151" customBuiltin="1"/>
    <cellStyle name="60% – Акцентування2 2" xfId="152"/>
    <cellStyle name="60% – Акцентування2 3" xfId="153"/>
    <cellStyle name="60% – Акцентування3" xfId="154" customBuiltin="1"/>
    <cellStyle name="60% – Акцентування3 2" xfId="155"/>
    <cellStyle name="60% – Акцентування3 3" xfId="156"/>
    <cellStyle name="60% – Акцентування4" xfId="157" customBuiltin="1"/>
    <cellStyle name="60% – Акцентування4 2" xfId="158"/>
    <cellStyle name="60% – Акцентування4 3" xfId="159"/>
    <cellStyle name="60% – Акцентування5" xfId="160" customBuiltin="1"/>
    <cellStyle name="60% – Акцентування5 2" xfId="161"/>
    <cellStyle name="60% – Акцентування6" xfId="162" customBuiltin="1"/>
    <cellStyle name="60% – Акцентування6 2" xfId="163"/>
    <cellStyle name="60% – Акцентування6 3" xfId="164"/>
    <cellStyle name="Aaia?iue [0]_laroux" xfId="165"/>
    <cellStyle name="Aaia?iue_laroux" xfId="166"/>
    <cellStyle name="C?O" xfId="167"/>
    <cellStyle name="Cena$" xfId="168"/>
    <cellStyle name="CenaZ?" xfId="169"/>
    <cellStyle name="Ceny$" xfId="170"/>
    <cellStyle name="CenyZ?" xfId="171"/>
    <cellStyle name="Comma [0]_1996-1997-план 10 місяців" xfId="172"/>
    <cellStyle name="Comma_1996-1997-план 10 місяців" xfId="173"/>
    <cellStyle name="Currency [0]_1996-1997-план 10 місяців" xfId="174"/>
    <cellStyle name="Currency_1996-1997-план 10 місяців" xfId="175"/>
    <cellStyle name="Data" xfId="176"/>
    <cellStyle name="Dziesietny [0]_Arkusz1" xfId="177"/>
    <cellStyle name="Dziesietny_Arkusz1" xfId="178"/>
    <cellStyle name="Followed Hyperlink" xfId="179"/>
    <cellStyle name="Headline I" xfId="180"/>
    <cellStyle name="Headline I 2" xfId="181"/>
    <cellStyle name="Headline II" xfId="182"/>
    <cellStyle name="Headline II 2" xfId="183"/>
    <cellStyle name="Headline III" xfId="184"/>
    <cellStyle name="Headline III 2" xfId="185"/>
    <cellStyle name="Hyperlink" xfId="186"/>
    <cellStyle name="Iau?iue_laroux" xfId="187"/>
    <cellStyle name="Marza" xfId="188"/>
    <cellStyle name="Marza%" xfId="189"/>
    <cellStyle name="Marza_Derg0103_pooblasti2" xfId="190"/>
    <cellStyle name="Nazwa" xfId="191"/>
    <cellStyle name="Normal_1996-1997-план 10 місяців" xfId="192"/>
    <cellStyle name="normalni_laroux" xfId="193"/>
    <cellStyle name="Normalny_A-FOUR TECH" xfId="194"/>
    <cellStyle name="Oeiainiaue [0]_laroux" xfId="195"/>
    <cellStyle name="Oeiainiaue_laroux" xfId="196"/>
    <cellStyle name="TrOds" xfId="197"/>
    <cellStyle name="Tytul" xfId="198"/>
    <cellStyle name="Walutowy [0]_Arkusz1" xfId="199"/>
    <cellStyle name="Walutowy_Arkusz1" xfId="200"/>
    <cellStyle name="Акцент1" xfId="201"/>
    <cellStyle name="Акцент1 2" xfId="202"/>
    <cellStyle name="Акцент2" xfId="203"/>
    <cellStyle name="Акцент2 2" xfId="204"/>
    <cellStyle name="Акцент3" xfId="205"/>
    <cellStyle name="Акцент3 2" xfId="206"/>
    <cellStyle name="Акцент4" xfId="207"/>
    <cellStyle name="Акцент4 2" xfId="208"/>
    <cellStyle name="Акцент5" xfId="209"/>
    <cellStyle name="Акцент5 2" xfId="210"/>
    <cellStyle name="Акцент6" xfId="211"/>
    <cellStyle name="Акцент6 2" xfId="212"/>
    <cellStyle name="Акцентування1" xfId="213" customBuiltin="1"/>
    <cellStyle name="Акцентування1 2" xfId="214"/>
    <cellStyle name="Акцентування2" xfId="215" customBuiltin="1"/>
    <cellStyle name="Акцентування2 2" xfId="216"/>
    <cellStyle name="Акцентування2 3" xfId="217"/>
    <cellStyle name="Акцентування3" xfId="218" customBuiltin="1"/>
    <cellStyle name="Акцентування3 2" xfId="219"/>
    <cellStyle name="Акцентування3 3" xfId="220"/>
    <cellStyle name="Акцентування4" xfId="221" customBuiltin="1"/>
    <cellStyle name="Акцентування4 2" xfId="222"/>
    <cellStyle name="Акцентування4 3" xfId="223"/>
    <cellStyle name="Акцентування5" xfId="224" customBuiltin="1"/>
    <cellStyle name="Акцентування5 2" xfId="225"/>
    <cellStyle name="Акцентування5 3" xfId="226"/>
    <cellStyle name="Акцентування6" xfId="227" customBuiltin="1"/>
    <cellStyle name="Акцентування6 2" xfId="228"/>
    <cellStyle name="Акцентування6 3" xfId="229"/>
    <cellStyle name="Ввід 2" xfId="230"/>
    <cellStyle name="Ввід 3" xfId="231"/>
    <cellStyle name="Ввод  2" xfId="232"/>
    <cellStyle name="Вывод" xfId="233"/>
    <cellStyle name="Вывод 2" xfId="234"/>
    <cellStyle name="Вычисление" xfId="235"/>
    <cellStyle name="Вычисление 2" xfId="236"/>
    <cellStyle name="Гарний" xfId="237"/>
    <cellStyle name="Добре 2" xfId="238"/>
    <cellStyle name="Заголовок 1" xfId="239" builtinId="16" customBuiltin="1"/>
    <cellStyle name="Заголовок 1 2" xfId="240"/>
    <cellStyle name="Заголовок 1 3" xfId="241"/>
    <cellStyle name="Заголовок 2" xfId="242" builtinId="17" customBuiltin="1"/>
    <cellStyle name="Заголовок 2 2" xfId="243"/>
    <cellStyle name="Заголовок 2 3" xfId="244"/>
    <cellStyle name="Заголовок 3" xfId="245" builtinId="18" customBuiltin="1"/>
    <cellStyle name="Заголовок 3 2" xfId="246"/>
    <cellStyle name="Заголовок 3 3" xfId="247"/>
    <cellStyle name="Заголовок 4" xfId="248" builtinId="19" customBuiltin="1"/>
    <cellStyle name="Заголовок 4 2" xfId="249"/>
    <cellStyle name="Заголовок 4 3" xfId="250"/>
    <cellStyle name="Звичайний 10" xfId="251"/>
    <cellStyle name="Звичайний 10 2" xfId="252"/>
    <cellStyle name="Звичайний 11" xfId="253"/>
    <cellStyle name="Звичайний 11 2" xfId="254"/>
    <cellStyle name="Звичайний 12" xfId="255"/>
    <cellStyle name="Звичайний 2" xfId="256"/>
    <cellStyle name="Звичайний 2 2" xfId="257"/>
    <cellStyle name="Звичайний 2 3" xfId="258"/>
    <cellStyle name="Звичайний 3" xfId="259"/>
    <cellStyle name="Звичайний 3 2" xfId="260"/>
    <cellStyle name="Звичайний 3 3" xfId="261"/>
    <cellStyle name="Звичайний 4" xfId="262"/>
    <cellStyle name="Звичайний 4 2" xfId="263"/>
    <cellStyle name="Звичайний 4 3" xfId="264"/>
    <cellStyle name="Звичайний 5" xfId="265"/>
    <cellStyle name="Звичайний 5 2" xfId="266"/>
    <cellStyle name="Звичайний 6" xfId="267"/>
    <cellStyle name="Звичайний 6 2" xfId="268"/>
    <cellStyle name="Звичайний 7" xfId="269"/>
    <cellStyle name="Звичайний 7 2" xfId="270"/>
    <cellStyle name="Звичайний 8" xfId="271"/>
    <cellStyle name="Звичайний 8 2" xfId="272"/>
    <cellStyle name="Звичайний 9" xfId="273"/>
    <cellStyle name="Звичайний 9 2" xfId="274"/>
    <cellStyle name="Зв'язана клітинка 2" xfId="275"/>
    <cellStyle name="Итог" xfId="276"/>
    <cellStyle name="Итог 2" xfId="277"/>
    <cellStyle name="Контрольна клітинка 2" xfId="278"/>
    <cellStyle name="Контрольна клітинка 3" xfId="279"/>
    <cellStyle name="Контрольная ячейка 2" xfId="280"/>
    <cellStyle name="Назва 2" xfId="281"/>
    <cellStyle name="Назва 3" xfId="282"/>
    <cellStyle name="Название 2" xfId="283"/>
    <cellStyle name="Нейтральний" xfId="284"/>
    <cellStyle name="Нейтральный" xfId="285"/>
    <cellStyle name="Нейтральный 2" xfId="286"/>
    <cellStyle name="Обчислення" xfId="287" customBuiltin="1"/>
    <cellStyle name="Обчислення 2" xfId="288"/>
    <cellStyle name="Обчислення 3" xfId="289"/>
    <cellStyle name="Обычный" xfId="0" builtinId="0"/>
    <cellStyle name="Обычный 10" xfId="290"/>
    <cellStyle name="Обычный 10 2" xfId="291"/>
    <cellStyle name="Обычный 11" xfId="292"/>
    <cellStyle name="Обычный 11 2" xfId="293"/>
    <cellStyle name="Обычный 12" xfId="294"/>
    <cellStyle name="Обычный 12 2" xfId="295"/>
    <cellStyle name="Обычный 13" xfId="296"/>
    <cellStyle name="Обычный 13 2" xfId="297"/>
    <cellStyle name="Обычный 14" xfId="298"/>
    <cellStyle name="Обычный 14 2" xfId="299"/>
    <cellStyle name="Обычный 15" xfId="300"/>
    <cellStyle name="Обычный 15 2" xfId="301"/>
    <cellStyle name="Обычный 16" xfId="302"/>
    <cellStyle name="Обычный 16 2" xfId="303"/>
    <cellStyle name="Обычный 17" xfId="304"/>
    <cellStyle name="Обычный 17 2" xfId="305"/>
    <cellStyle name="Обычный 18" xfId="306"/>
    <cellStyle name="Обычный 18 2" xfId="307"/>
    <cellStyle name="Обычный 19" xfId="308"/>
    <cellStyle name="Обычный 2" xfId="309"/>
    <cellStyle name="Обычный 2 2" xfId="310"/>
    <cellStyle name="Обычный 20" xfId="311"/>
    <cellStyle name="Обычный 3" xfId="312"/>
    <cellStyle name="Обычный 3 2" xfId="313"/>
    <cellStyle name="Обычный 4" xfId="314"/>
    <cellStyle name="Обычный 4 2" xfId="315"/>
    <cellStyle name="Обычный 5" xfId="316"/>
    <cellStyle name="Обычный 5 2" xfId="317"/>
    <cellStyle name="Обычный 6" xfId="318"/>
    <cellStyle name="Обычный 6 2" xfId="319"/>
    <cellStyle name="Обычный 7" xfId="320"/>
    <cellStyle name="Обычный 7 2" xfId="321"/>
    <cellStyle name="Обычный 8" xfId="322"/>
    <cellStyle name="Обычный 8 2" xfId="323"/>
    <cellStyle name="Обычный 9" xfId="324"/>
    <cellStyle name="Обычный 9 2" xfId="325"/>
    <cellStyle name="Обычный_lviv 2" xfId="326"/>
    <cellStyle name="Обычный_Вл закр на 01032003(затвбюджети)" xfId="327"/>
    <cellStyle name="Обычный_осн табл 01.01.2019" xfId="328"/>
    <cellStyle name="Обычный_Таблиця" xfId="329"/>
    <cellStyle name="Підсумок" xfId="330" customBuiltin="1"/>
    <cellStyle name="Підсумок 2" xfId="331"/>
    <cellStyle name="Плохой" xfId="332"/>
    <cellStyle name="Плохой 2" xfId="333"/>
    <cellStyle name="Поганий" xfId="334" customBuiltin="1"/>
    <cellStyle name="Поганий 2" xfId="335"/>
    <cellStyle name="Пояснение" xfId="336"/>
    <cellStyle name="Пояснение 2" xfId="337"/>
    <cellStyle name="Примечание" xfId="338"/>
    <cellStyle name="Примечание 2" xfId="339"/>
    <cellStyle name="Примечание 3" xfId="340"/>
    <cellStyle name="Примечание 4" xfId="341"/>
    <cellStyle name="Примітка" xfId="342" customBuiltin="1"/>
    <cellStyle name="Примітка 2" xfId="343"/>
    <cellStyle name="Примітка 2 2" xfId="344"/>
    <cellStyle name="Примітка 3" xfId="345"/>
    <cellStyle name="Примітка 3 2" xfId="346"/>
    <cellStyle name="Примітка 4" xfId="347"/>
    <cellStyle name="Примітка 5" xfId="348"/>
    <cellStyle name="Примітка 6" xfId="349"/>
    <cellStyle name="Результат" xfId="350" customBuiltin="1"/>
    <cellStyle name="Результат 2" xfId="351"/>
    <cellStyle name="Результат 3" xfId="352"/>
    <cellStyle name="Связанная ячейка 2" xfId="353"/>
    <cellStyle name="Середній" xfId="354" customBuiltin="1"/>
    <cellStyle name="Середній 2" xfId="355"/>
    <cellStyle name="Стиль 1" xfId="356"/>
    <cellStyle name="Текст попередження 2" xfId="357"/>
    <cellStyle name="Текст пояснення" xfId="358" customBuiltin="1"/>
    <cellStyle name="Текст пояснення 2" xfId="359"/>
    <cellStyle name="Текст предупреждения 2" xfId="360"/>
    <cellStyle name="Тысячи [0]_Розподіл (2)" xfId="361"/>
    <cellStyle name="Тысячи_бюджет 1998 по клас." xfId="362"/>
    <cellStyle name="Фінансовий 2" xfId="363"/>
    <cellStyle name="Хороший 2" xfId="364"/>
    <cellStyle name="ЏђЋ–…Ќ’Ќ›‰" xfId="365"/>
    <cellStyle name="ЏђЋ–…Ќ’Ќ›‰ 2" xfId="36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9;&#1090;_&#1086;&#1073;&#1083;_&#1073;_19_06_&#1054;&#105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&#1059;&#1042;&#1040;&#1053;&#1053;&#1071;/2006/MFU2006/&#1060;&#1072;&#1082;&#1090;/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minimiz/6m2006/Minimizator_9m_ol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My%20dokum/1/&#1059;&#1090;_&#1086;&#1073;&#1083;_&#1073;_19_06_&#1054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27.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21/9ED89000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m.Yavorska/2020/01.11/&#1084;&#1086;&#1085;&#1110;&#1090;&#1086;&#1088;&#1080;&#1085;&#1075;/My%20dokum/1/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m.Yavorska/2020/01.11/&#1084;&#1086;&#1085;&#1110;&#1090;&#1086;&#1088;&#1080;&#1085;&#1075;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m.Yavorska/2020/01.11/&#1084;&#1086;&#1085;&#1110;&#1090;&#1086;&#1088;&#1080;&#1085;&#1075;/27.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my%20dokum\Excel\ANA\2003\DPA_der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DOHOD-~1/LOCALS~1/Temp/$wc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&#1059;&#1042;&#1040;&#1053;&#1053;&#1071;/BAZA_MFU_05/&#1060;&#1040;&#1050;&#1058;/EVD_15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6;&#1085;&#1086;&#1084;&#1072;&#1088;&#1100;&#1086;&#1074;&#1072;/INDEX/EVD_15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за видами надходжень"/>
      <sheetName val="мб зф по АТО"/>
      <sheetName val="дотац по АТО"/>
    </sheetNames>
    <sheetDataSet>
      <sheetData sheetId="0"/>
      <sheetData sheetId="1"/>
      <sheetData sheetId="2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kvdod"/>
      <sheetName val="надх. держ."/>
      <sheetName val="надх."/>
      <sheetName val="надх. держ"/>
      <sheetName val="надходження1"/>
      <sheetName val="Держ,бюджет"/>
      <sheetName val="травень"/>
      <sheetName val="планпод(mo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02">
    <pageSetUpPr fitToPage="1"/>
  </sheetPr>
  <dimension ref="A1:P47"/>
  <sheetViews>
    <sheetView tabSelected="1" zoomScale="70" zoomScaleNormal="70" zoomScaleSheetLayoutView="100" workbookViewId="0">
      <pane ySplit="4" topLeftCell="A5" activePane="bottomLeft" state="frozen"/>
      <selection pane="bottomLeft" activeCell="P6" sqref="P6"/>
    </sheetView>
  </sheetViews>
  <sheetFormatPr defaultColWidth="9.109375" defaultRowHeight="13.2"/>
  <cols>
    <col min="1" max="1" width="6.6640625" style="56" customWidth="1"/>
    <col min="2" max="2" width="48.5546875" style="56" customWidth="1"/>
    <col min="3" max="3" width="20.44140625" style="56" customWidth="1"/>
    <col min="4" max="5" width="20.5546875" style="59" customWidth="1"/>
    <col min="6" max="7" width="19.109375" style="60" customWidth="1"/>
    <col min="8" max="8" width="19.33203125" style="56" customWidth="1"/>
    <col min="9" max="9" width="13.6640625" style="56" customWidth="1"/>
    <col min="10" max="10" width="21.5546875" style="56" bestFit="1" customWidth="1"/>
    <col min="11" max="11" width="16.5546875" style="56" customWidth="1"/>
    <col min="12" max="12" width="11.88671875" style="56" customWidth="1"/>
    <col min="13" max="13" width="17.88671875" style="56" customWidth="1"/>
    <col min="14" max="14" width="9.109375" style="56"/>
    <col min="15" max="15" width="19.33203125" style="56" customWidth="1"/>
    <col min="16" max="16384" width="9.109375" style="56"/>
  </cols>
  <sheetData>
    <row r="1" spans="1:16" ht="18.75" customHeight="1">
      <c r="A1" s="198" t="s">
        <v>136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6" ht="30" customHeight="1">
      <c r="A2" s="23"/>
      <c r="B2" s="23"/>
      <c r="C2" s="23"/>
      <c r="D2" s="24"/>
      <c r="E2" s="24"/>
      <c r="F2" s="24"/>
      <c r="G2" s="24"/>
      <c r="H2" s="25"/>
      <c r="I2" s="26"/>
      <c r="L2" s="26"/>
      <c r="M2" s="14" t="s">
        <v>29</v>
      </c>
    </row>
    <row r="3" spans="1:16" ht="49.5" customHeight="1">
      <c r="A3" s="199" t="s">
        <v>11</v>
      </c>
      <c r="B3" s="200"/>
      <c r="C3" s="205" t="s">
        <v>42</v>
      </c>
      <c r="D3" s="203" t="s">
        <v>125</v>
      </c>
      <c r="E3" s="209" t="s">
        <v>126</v>
      </c>
      <c r="F3" s="205" t="s">
        <v>122</v>
      </c>
      <c r="G3" s="205" t="s">
        <v>131</v>
      </c>
      <c r="H3" s="203" t="s">
        <v>121</v>
      </c>
      <c r="I3" s="207" t="s">
        <v>123</v>
      </c>
      <c r="J3" s="208"/>
      <c r="K3" s="209" t="s">
        <v>124</v>
      </c>
      <c r="L3" s="207" t="s">
        <v>130</v>
      </c>
      <c r="M3" s="208"/>
    </row>
    <row r="4" spans="1:16" s="57" customFormat="1" ht="39" customHeight="1">
      <c r="A4" s="201"/>
      <c r="B4" s="202"/>
      <c r="C4" s="206"/>
      <c r="D4" s="204"/>
      <c r="E4" s="210"/>
      <c r="F4" s="206"/>
      <c r="G4" s="206"/>
      <c r="H4" s="204"/>
      <c r="I4" s="15" t="s">
        <v>0</v>
      </c>
      <c r="J4" s="15" t="s">
        <v>1</v>
      </c>
      <c r="K4" s="210"/>
      <c r="L4" s="15" t="s">
        <v>0</v>
      </c>
      <c r="M4" s="15" t="s">
        <v>1</v>
      </c>
    </row>
    <row r="5" spans="1:16" s="58" customFormat="1" ht="30" customHeight="1">
      <c r="A5" s="214" t="s">
        <v>12</v>
      </c>
      <c r="B5" s="215"/>
      <c r="C5" s="102">
        <f>C6+C22</f>
        <v>59429408.427300006</v>
      </c>
      <c r="D5" s="51">
        <f>D6+D22</f>
        <v>8520529.3339200001</v>
      </c>
      <c r="E5" s="52">
        <f t="shared" ref="E5:E32" si="0">D5/C5*100</f>
        <v>14.337227240522113</v>
      </c>
      <c r="F5" s="50"/>
      <c r="G5" s="50"/>
      <c r="H5" s="51">
        <f>H6+H22</f>
        <v>9900023.2887500003</v>
      </c>
      <c r="I5" s="52">
        <f t="shared" ref="I5:I29" si="1">H5/D5*100</f>
        <v>116.19023772781665</v>
      </c>
      <c r="J5" s="53">
        <f t="shared" ref="J5:J29" si="2">H5-D5</f>
        <v>1379493.9548300002</v>
      </c>
      <c r="K5" s="53"/>
      <c r="L5" s="52"/>
      <c r="M5" s="53"/>
    </row>
    <row r="6" spans="1:16" s="58" customFormat="1" ht="30" customHeight="1">
      <c r="A6" s="216" t="s">
        <v>13</v>
      </c>
      <c r="B6" s="217"/>
      <c r="C6" s="48">
        <f>C7+C16</f>
        <v>18607725.302439999</v>
      </c>
      <c r="D6" s="46">
        <f>D7+D16</f>
        <v>3004470.5772599997</v>
      </c>
      <c r="E6" s="173">
        <f t="shared" si="0"/>
        <v>16.146361408645841</v>
      </c>
      <c r="F6" s="117">
        <f>F7+F16</f>
        <v>20778054.558000002</v>
      </c>
      <c r="G6" s="105"/>
      <c r="H6" s="46">
        <f>H7+H16</f>
        <v>3125265.8221900002</v>
      </c>
      <c r="I6" s="47">
        <f t="shared" si="1"/>
        <v>104.02051682064275</v>
      </c>
      <c r="J6" s="49">
        <f t="shared" si="2"/>
        <v>120795.24493000051</v>
      </c>
      <c r="K6" s="49">
        <f>H6/F6*100</f>
        <v>15.04118594676952</v>
      </c>
      <c r="L6" s="106">
        <f>H6/F6*100</f>
        <v>15.04118594676952</v>
      </c>
      <c r="M6" s="107"/>
    </row>
    <row r="7" spans="1:16" s="57" customFormat="1" ht="27" customHeight="1">
      <c r="A7" s="218" t="s">
        <v>2</v>
      </c>
      <c r="B7" s="219"/>
      <c r="C7" s="18">
        <v>17045023.706489999</v>
      </c>
      <c r="D7" s="38">
        <v>2815226.0592299998</v>
      </c>
      <c r="E7" s="174">
        <f t="shared" si="0"/>
        <v>16.516410347719756</v>
      </c>
      <c r="F7" s="108">
        <f>'мб зф по АТО '!C86</f>
        <v>19382737.114000004</v>
      </c>
      <c r="G7" s="108">
        <f>'мб зф по АТО '!D86</f>
        <v>2970506.8256600001</v>
      </c>
      <c r="H7" s="38">
        <v>2963718.67515</v>
      </c>
      <c r="I7" s="19">
        <f t="shared" si="1"/>
        <v>105.27462494292963</v>
      </c>
      <c r="J7" s="41">
        <f t="shared" si="2"/>
        <v>148492.61592000024</v>
      </c>
      <c r="K7" s="41">
        <f>H7/F7*100</f>
        <v>15.290506483778953</v>
      </c>
      <c r="L7" s="111">
        <f>H7/G7*100</f>
        <v>99.771481740039704</v>
      </c>
      <c r="M7" s="112">
        <f>H7-G7</f>
        <v>-6788.150510000065</v>
      </c>
      <c r="O7"/>
    </row>
    <row r="8" spans="1:16" s="57" customFormat="1" ht="24" customHeight="1">
      <c r="A8" s="44" t="s">
        <v>5</v>
      </c>
      <c r="B8" s="36" t="s">
        <v>8</v>
      </c>
      <c r="C8" s="16">
        <v>10921752.08639</v>
      </c>
      <c r="D8" s="39">
        <v>1641430.79834</v>
      </c>
      <c r="E8" s="175">
        <f t="shared" si="0"/>
        <v>15.029006201170303</v>
      </c>
      <c r="F8" s="115">
        <v>12682480.728</v>
      </c>
      <c r="G8" s="115">
        <v>1828227.5486600001</v>
      </c>
      <c r="H8" s="39">
        <v>1773240.22227</v>
      </c>
      <c r="I8" s="17">
        <f t="shared" si="1"/>
        <v>108.03015418397781</v>
      </c>
      <c r="J8" s="42">
        <f t="shared" si="2"/>
        <v>131809.42393000005</v>
      </c>
      <c r="K8" s="42">
        <f t="shared" ref="K8:K21" si="3">H8/F8*100</f>
        <v>13.98180892445666</v>
      </c>
      <c r="L8" s="113">
        <f t="shared" ref="L8:L21" si="4">H8/G8*100</f>
        <v>96.992314964824644</v>
      </c>
      <c r="M8" s="114">
        <f t="shared" ref="M8:M21" si="5">H8-G8</f>
        <v>-54987.32639000006</v>
      </c>
      <c r="O8"/>
    </row>
    <row r="9" spans="1:16" s="57" customFormat="1" ht="24" customHeight="1">
      <c r="A9" s="37"/>
      <c r="B9" s="36" t="s">
        <v>9</v>
      </c>
      <c r="C9" s="16">
        <v>288795.15429999999</v>
      </c>
      <c r="D9" s="39">
        <v>29207.97163</v>
      </c>
      <c r="E9" s="175">
        <f t="shared" si="0"/>
        <v>10.113733279492218</v>
      </c>
      <c r="F9" s="115">
        <v>293000.59700000001</v>
      </c>
      <c r="G9" s="115">
        <v>22879.378000000001</v>
      </c>
      <c r="H9" s="39">
        <v>30050.788850000001</v>
      </c>
      <c r="I9" s="17">
        <f>H9/D9*100</f>
        <v>102.88557257818729</v>
      </c>
      <c r="J9" s="42">
        <f t="shared" si="2"/>
        <v>842.81722000000082</v>
      </c>
      <c r="K9" s="42">
        <f t="shared" si="3"/>
        <v>10.256221030839741</v>
      </c>
      <c r="L9" s="113">
        <f t="shared" si="4"/>
        <v>131.34443099808047</v>
      </c>
      <c r="M9" s="114">
        <f t="shared" si="5"/>
        <v>7171.4108500000002</v>
      </c>
      <c r="O9"/>
    </row>
    <row r="10" spans="1:16" s="57" customFormat="1" ht="33" customHeight="1">
      <c r="A10" s="37"/>
      <c r="B10" s="36" t="s">
        <v>15</v>
      </c>
      <c r="C10" s="16">
        <v>181219.68693</v>
      </c>
      <c r="D10" s="39">
        <v>37941.270279999997</v>
      </c>
      <c r="E10" s="175">
        <f t="shared" si="0"/>
        <v>20.936616171650062</v>
      </c>
      <c r="F10" s="115">
        <v>176368.37099999998</v>
      </c>
      <c r="G10" s="115">
        <v>33241.248999999996</v>
      </c>
      <c r="H10" s="39">
        <v>44379.40193</v>
      </c>
      <c r="I10" s="17">
        <f t="shared" si="1"/>
        <v>116.96867712253098</v>
      </c>
      <c r="J10" s="42">
        <f t="shared" si="2"/>
        <v>6438.131650000003</v>
      </c>
      <c r="K10" s="42">
        <f t="shared" si="3"/>
        <v>25.162902893739382</v>
      </c>
      <c r="L10" s="113">
        <f t="shared" si="4"/>
        <v>133.50702294609931</v>
      </c>
      <c r="M10" s="114">
        <f t="shared" si="5"/>
        <v>11138.152930000004</v>
      </c>
      <c r="O10"/>
    </row>
    <row r="11" spans="1:16" s="57" customFormat="1" ht="24" customHeight="1">
      <c r="A11" s="37"/>
      <c r="B11" s="36" t="s">
        <v>37</v>
      </c>
      <c r="C11" s="16">
        <v>1091561.1654399999</v>
      </c>
      <c r="D11" s="39">
        <v>155979.60711000001</v>
      </c>
      <c r="E11" s="175">
        <f t="shared" si="0"/>
        <v>14.289589264301632</v>
      </c>
      <c r="F11" s="115">
        <v>1069825.0759999999</v>
      </c>
      <c r="G11" s="115">
        <v>126194.149</v>
      </c>
      <c r="H11" s="39">
        <v>96564.264689999996</v>
      </c>
      <c r="I11" s="17">
        <f t="shared" si="1"/>
        <v>61.908262547360373</v>
      </c>
      <c r="J11" s="42">
        <f t="shared" si="2"/>
        <v>-59415.342420000015</v>
      </c>
      <c r="K11" s="42">
        <f t="shared" si="3"/>
        <v>9.0261732367544543</v>
      </c>
      <c r="L11" s="113">
        <f t="shared" si="4"/>
        <v>76.52039770084744</v>
      </c>
      <c r="M11" s="114">
        <f t="shared" si="5"/>
        <v>-29629.884310000009</v>
      </c>
      <c r="O11"/>
    </row>
    <row r="12" spans="1:16" s="57" customFormat="1" ht="23.25" customHeight="1">
      <c r="A12" s="37"/>
      <c r="B12" s="36" t="s">
        <v>16</v>
      </c>
      <c r="C12" s="16">
        <v>392930.82500999997</v>
      </c>
      <c r="D12" s="39">
        <v>67497.227729999999</v>
      </c>
      <c r="E12" s="175">
        <f t="shared" si="0"/>
        <v>17.177890721167579</v>
      </c>
      <c r="F12" s="115">
        <v>479825.038</v>
      </c>
      <c r="G12" s="115">
        <v>71987.156000000003</v>
      </c>
      <c r="H12" s="39">
        <v>71253.609530000002</v>
      </c>
      <c r="I12" s="17">
        <f t="shared" si="1"/>
        <v>105.56523864213527</v>
      </c>
      <c r="J12" s="42">
        <f t="shared" si="2"/>
        <v>3756.3818000000028</v>
      </c>
      <c r="K12" s="42">
        <f t="shared" si="3"/>
        <v>14.849914841250946</v>
      </c>
      <c r="L12" s="113">
        <f t="shared" si="4"/>
        <v>98.981003680712149</v>
      </c>
      <c r="M12" s="114">
        <f t="shared" si="5"/>
        <v>-733.54647000000114</v>
      </c>
      <c r="O12"/>
    </row>
    <row r="13" spans="1:16" s="57" customFormat="1" ht="24" customHeight="1">
      <c r="A13" s="37"/>
      <c r="B13" s="36" t="s">
        <v>17</v>
      </c>
      <c r="C13" s="16">
        <v>1233801.7045799999</v>
      </c>
      <c r="D13" s="39">
        <v>212655.70267999999</v>
      </c>
      <c r="E13" s="175">
        <f t="shared" si="0"/>
        <v>17.235808792498826</v>
      </c>
      <c r="F13" s="116">
        <v>1323596.206</v>
      </c>
      <c r="G13" s="116">
        <v>210586.51100000003</v>
      </c>
      <c r="H13" s="39">
        <v>205024.17032</v>
      </c>
      <c r="I13" s="17">
        <f t="shared" si="1"/>
        <v>96.411320146215999</v>
      </c>
      <c r="J13" s="42">
        <f t="shared" si="2"/>
        <v>-7631.5323599999829</v>
      </c>
      <c r="K13" s="42">
        <f t="shared" si="3"/>
        <v>15.489933364163782</v>
      </c>
      <c r="L13" s="113">
        <f t="shared" si="4"/>
        <v>97.358643412825231</v>
      </c>
      <c r="M13" s="114">
        <f t="shared" si="5"/>
        <v>-5562.340680000023</v>
      </c>
      <c r="O13"/>
    </row>
    <row r="14" spans="1:16" s="57" customFormat="1" ht="24" customHeight="1">
      <c r="A14" s="37"/>
      <c r="B14" s="36" t="s">
        <v>6</v>
      </c>
      <c r="C14" s="16">
        <v>2489358.3295700001</v>
      </c>
      <c r="D14" s="39">
        <v>578905.18938</v>
      </c>
      <c r="E14" s="175">
        <f t="shared" si="0"/>
        <v>23.2551972330957</v>
      </c>
      <c r="F14" s="115">
        <v>2880973.1949999998</v>
      </c>
      <c r="G14" s="115">
        <v>611355.26800000004</v>
      </c>
      <c r="H14" s="39">
        <v>677668.77197999996</v>
      </c>
      <c r="I14" s="17">
        <f t="shared" si="1"/>
        <v>117.06040719824512</v>
      </c>
      <c r="J14" s="42">
        <f t="shared" si="2"/>
        <v>98763.582599999965</v>
      </c>
      <c r="K14" s="42">
        <f t="shared" si="3"/>
        <v>23.522217185363296</v>
      </c>
      <c r="L14" s="113">
        <f t="shared" si="4"/>
        <v>110.84696696847634</v>
      </c>
      <c r="M14" s="114">
        <f t="shared" si="5"/>
        <v>66313.503979999921</v>
      </c>
      <c r="O14"/>
    </row>
    <row r="15" spans="1:16" s="57" customFormat="1" ht="28.5" customHeight="1">
      <c r="A15" s="37"/>
      <c r="B15" s="36" t="s">
        <v>7</v>
      </c>
      <c r="C15" s="16">
        <v>193592.28325000001</v>
      </c>
      <c r="D15" s="39">
        <v>37779.373359999998</v>
      </c>
      <c r="E15" s="175">
        <f t="shared" si="0"/>
        <v>19.514916982105483</v>
      </c>
      <c r="F15" s="115">
        <v>208411.5</v>
      </c>
      <c r="G15" s="115">
        <v>34893.697</v>
      </c>
      <c r="H15" s="39">
        <v>30592.595649999999</v>
      </c>
      <c r="I15" s="17">
        <f t="shared" si="1"/>
        <v>80.976980106268243</v>
      </c>
      <c r="J15" s="42">
        <f t="shared" si="2"/>
        <v>-7186.7777099999985</v>
      </c>
      <c r="K15" s="42">
        <f t="shared" si="3"/>
        <v>14.678938374321953</v>
      </c>
      <c r="L15" s="113">
        <f t="shared" si="4"/>
        <v>87.673701213144597</v>
      </c>
      <c r="M15" s="114">
        <f t="shared" si="5"/>
        <v>-4301.1013500000008</v>
      </c>
      <c r="O15"/>
      <c r="P15" s="61"/>
    </row>
    <row r="16" spans="1:16" s="57" customFormat="1" ht="27" customHeight="1">
      <c r="A16" s="218" t="s">
        <v>26</v>
      </c>
      <c r="B16" s="219"/>
      <c r="C16" s="18">
        <v>1562701.59595</v>
      </c>
      <c r="D16" s="38">
        <v>189244.51803000001</v>
      </c>
      <c r="E16" s="174">
        <f t="shared" si="0"/>
        <v>12.110086693483806</v>
      </c>
      <c r="F16" s="108">
        <v>1395317.4439999999</v>
      </c>
      <c r="G16" s="108"/>
      <c r="H16" s="38">
        <v>161547.14703999998</v>
      </c>
      <c r="I16" s="19">
        <f t="shared" si="1"/>
        <v>85.364241311545257</v>
      </c>
      <c r="J16" s="41">
        <f t="shared" si="2"/>
        <v>-27697.370990000025</v>
      </c>
      <c r="K16" s="41">
        <f t="shared" si="3"/>
        <v>11.577806020749497</v>
      </c>
      <c r="L16" s="111"/>
      <c r="M16" s="112"/>
      <c r="O16"/>
      <c r="P16" s="61"/>
    </row>
    <row r="17" spans="1:16" s="57" customFormat="1" ht="24" customHeight="1">
      <c r="A17" s="44" t="s">
        <v>5</v>
      </c>
      <c r="B17" s="35" t="s">
        <v>28</v>
      </c>
      <c r="C17" s="16">
        <v>51995.443500000001</v>
      </c>
      <c r="D17" s="39">
        <v>13665.24418</v>
      </c>
      <c r="E17" s="175">
        <f t="shared" si="0"/>
        <v>26.281618657604099</v>
      </c>
      <c r="F17" s="115">
        <v>20963.034</v>
      </c>
      <c r="G17" s="115">
        <v>5163.4870000000001</v>
      </c>
      <c r="H17" s="39">
        <v>18056.67827</v>
      </c>
      <c r="I17" s="17">
        <f t="shared" si="1"/>
        <v>132.1357893950198</v>
      </c>
      <c r="J17" s="42">
        <f t="shared" si="2"/>
        <v>4391.4340900000007</v>
      </c>
      <c r="K17" s="42">
        <f t="shared" si="3"/>
        <v>86.135805866650799</v>
      </c>
      <c r="L17" s="113">
        <f t="shared" si="4"/>
        <v>349.69930727045499</v>
      </c>
      <c r="M17" s="114">
        <f t="shared" si="5"/>
        <v>12893.191269999999</v>
      </c>
      <c r="O17"/>
      <c r="P17" s="61"/>
    </row>
    <row r="18" spans="1:16" s="57" customFormat="1" ht="33" customHeight="1">
      <c r="A18" s="44"/>
      <c r="B18" s="35" t="s">
        <v>19</v>
      </c>
      <c r="C18" s="16">
        <v>214525.4541</v>
      </c>
      <c r="D18" s="39">
        <v>40590.782890000002</v>
      </c>
      <c r="E18" s="175">
        <f t="shared" si="0"/>
        <v>18.921196582611032</v>
      </c>
      <c r="F18" s="115">
        <v>151000</v>
      </c>
      <c r="G18" s="115">
        <v>8100</v>
      </c>
      <c r="H18" s="39">
        <v>12519.55899</v>
      </c>
      <c r="I18" s="17">
        <f t="shared" si="1"/>
        <v>30.843354324866528</v>
      </c>
      <c r="J18" s="42">
        <f t="shared" si="2"/>
        <v>-28071.223900000005</v>
      </c>
      <c r="K18" s="42">
        <f t="shared" si="3"/>
        <v>8.2910986688741719</v>
      </c>
      <c r="L18" s="113">
        <f t="shared" si="4"/>
        <v>154.56245666666666</v>
      </c>
      <c r="M18" s="114">
        <f t="shared" si="5"/>
        <v>4419.5589899999995</v>
      </c>
      <c r="O18"/>
      <c r="P18" s="61"/>
    </row>
    <row r="19" spans="1:16" s="57" customFormat="1" ht="24" customHeight="1">
      <c r="A19" s="44"/>
      <c r="B19" s="35" t="s">
        <v>36</v>
      </c>
      <c r="C19" s="16">
        <v>594501.84802000003</v>
      </c>
      <c r="D19" s="39">
        <v>98793.859489999988</v>
      </c>
      <c r="E19" s="175">
        <f t="shared" si="0"/>
        <v>16.617923025644892</v>
      </c>
      <c r="F19" s="115">
        <v>484376.58199999999</v>
      </c>
      <c r="G19" s="115"/>
      <c r="H19" s="39">
        <v>99333.608040000006</v>
      </c>
      <c r="I19" s="17">
        <f t="shared" si="1"/>
        <v>100.54633815581894</v>
      </c>
      <c r="J19" s="42">
        <f t="shared" si="2"/>
        <v>539.74855000001844</v>
      </c>
      <c r="K19" s="42">
        <f t="shared" si="3"/>
        <v>20.507516616482505</v>
      </c>
      <c r="L19" s="113"/>
      <c r="M19" s="114"/>
      <c r="O19"/>
      <c r="P19" s="61"/>
    </row>
    <row r="20" spans="1:16" s="57" customFormat="1" ht="24" customHeight="1">
      <c r="A20" s="44"/>
      <c r="B20" s="35" t="s">
        <v>38</v>
      </c>
      <c r="C20" s="16">
        <v>251722.80752999999</v>
      </c>
      <c r="D20" s="39">
        <v>15863.410320000001</v>
      </c>
      <c r="E20" s="175">
        <f t="shared" si="0"/>
        <v>6.3019360365704724</v>
      </c>
      <c r="F20" s="115">
        <v>318346.66399999999</v>
      </c>
      <c r="G20" s="115">
        <v>31115</v>
      </c>
      <c r="H20" s="39">
        <v>14469.302030000001</v>
      </c>
      <c r="I20" s="17">
        <f t="shared" si="1"/>
        <v>91.21179959493098</v>
      </c>
      <c r="J20" s="42">
        <f t="shared" si="2"/>
        <v>-1394.1082900000001</v>
      </c>
      <c r="K20" s="42">
        <f t="shared" si="3"/>
        <v>4.5451401463405947</v>
      </c>
      <c r="L20" s="113">
        <f t="shared" si="4"/>
        <v>46.502657978466985</v>
      </c>
      <c r="M20" s="114">
        <f t="shared" si="5"/>
        <v>-16645.697970000001</v>
      </c>
      <c r="O20"/>
      <c r="P20" s="61"/>
    </row>
    <row r="21" spans="1:16" s="57" customFormat="1" ht="24" customHeight="1">
      <c r="A21" s="44"/>
      <c r="B21" s="36" t="s">
        <v>10</v>
      </c>
      <c r="C21" s="16">
        <v>430153.62666000001</v>
      </c>
      <c r="D21" s="39">
        <v>17285.858810000002</v>
      </c>
      <c r="E21" s="175">
        <f t="shared" si="0"/>
        <v>4.0185314591484333</v>
      </c>
      <c r="F21" s="115">
        <v>419100.06400000001</v>
      </c>
      <c r="G21" s="115">
        <v>16503.504000000001</v>
      </c>
      <c r="H21" s="39">
        <v>11687.42453</v>
      </c>
      <c r="I21" s="17">
        <f t="shared" si="1"/>
        <v>67.612634457240489</v>
      </c>
      <c r="J21" s="42">
        <f t="shared" si="2"/>
        <v>-5598.4342800000013</v>
      </c>
      <c r="K21" s="42">
        <f t="shared" si="3"/>
        <v>2.788695477269123</v>
      </c>
      <c r="L21" s="113">
        <f t="shared" si="4"/>
        <v>70.817836806050394</v>
      </c>
      <c r="M21" s="114">
        <f t="shared" si="5"/>
        <v>-4816.0794700000006</v>
      </c>
      <c r="O21"/>
    </row>
    <row r="22" spans="1:16" s="57" customFormat="1" ht="30" customHeight="1">
      <c r="A22" s="216" t="s">
        <v>14</v>
      </c>
      <c r="B22" s="217"/>
      <c r="C22" s="48">
        <v>40821683.124860004</v>
      </c>
      <c r="D22" s="46">
        <v>5516058.7566600004</v>
      </c>
      <c r="E22" s="173">
        <f t="shared" si="0"/>
        <v>13.512570610545882</v>
      </c>
      <c r="F22" s="48"/>
      <c r="G22" s="48"/>
      <c r="H22" s="46">
        <v>6774757.4665599996</v>
      </c>
      <c r="I22" s="47">
        <f t="shared" si="1"/>
        <v>122.81880533597047</v>
      </c>
      <c r="J22" s="49">
        <f t="shared" si="2"/>
        <v>1258698.7098999992</v>
      </c>
      <c r="K22" s="49"/>
      <c r="L22" s="47"/>
      <c r="M22" s="49"/>
      <c r="O22"/>
    </row>
    <row r="23" spans="1:16" s="57" customFormat="1" ht="24" customHeight="1">
      <c r="A23" s="44" t="s">
        <v>5</v>
      </c>
      <c r="B23" s="35" t="s">
        <v>18</v>
      </c>
      <c r="C23" s="16">
        <v>4775535.8964099996</v>
      </c>
      <c r="D23" s="39">
        <v>719485.29789000005</v>
      </c>
      <c r="E23" s="175">
        <f t="shared" si="0"/>
        <v>15.066064071068375</v>
      </c>
      <c r="F23" s="16"/>
      <c r="G23" s="16"/>
      <c r="H23" s="39">
        <v>840248.62225000001</v>
      </c>
      <c r="I23" s="17">
        <f t="shared" si="1"/>
        <v>116.78468270500548</v>
      </c>
      <c r="J23" s="42">
        <f t="shared" si="2"/>
        <v>120763.32435999997</v>
      </c>
      <c r="K23" s="42"/>
      <c r="L23" s="17"/>
      <c r="M23" s="42"/>
      <c r="O23"/>
    </row>
    <row r="24" spans="1:16" s="57" customFormat="1" ht="24" customHeight="1">
      <c r="A24" s="44"/>
      <c r="B24" s="45" t="s">
        <v>9</v>
      </c>
      <c r="C24" s="16">
        <v>2552187.4</v>
      </c>
      <c r="D24" s="39">
        <v>249375.54676999999</v>
      </c>
      <c r="E24" s="175">
        <f t="shared" si="0"/>
        <v>9.7710515603203749</v>
      </c>
      <c r="F24" s="16"/>
      <c r="G24" s="16"/>
      <c r="H24" s="39">
        <v>256702.92352000001</v>
      </c>
      <c r="I24" s="17">
        <f t="shared" si="1"/>
        <v>102.93828999872152</v>
      </c>
      <c r="J24" s="42">
        <f t="shared" si="2"/>
        <v>7327.3767500000249</v>
      </c>
      <c r="K24" s="42"/>
      <c r="L24" s="17"/>
      <c r="M24" s="42"/>
      <c r="O24"/>
    </row>
    <row r="25" spans="1:16" s="57" customFormat="1" ht="33" customHeight="1">
      <c r="A25" s="44"/>
      <c r="B25" s="45" t="s">
        <v>15</v>
      </c>
      <c r="C25" s="16">
        <v>2534698.3530100002</v>
      </c>
      <c r="D25" s="39">
        <v>244789.66539000001</v>
      </c>
      <c r="E25" s="175">
        <f t="shared" si="0"/>
        <v>9.6575462361944506</v>
      </c>
      <c r="F25" s="16"/>
      <c r="G25" s="16"/>
      <c r="H25" s="39">
        <v>331131.49226999999</v>
      </c>
      <c r="I25" s="17">
        <f t="shared" si="1"/>
        <v>135.27184317297048</v>
      </c>
      <c r="J25" s="42">
        <f t="shared" si="2"/>
        <v>86341.826879999979</v>
      </c>
      <c r="K25" s="42"/>
      <c r="L25" s="17"/>
      <c r="M25" s="42"/>
      <c r="O25"/>
    </row>
    <row r="26" spans="1:16" s="57" customFormat="1" ht="24" customHeight="1">
      <c r="A26" s="44"/>
      <c r="B26" s="45" t="s">
        <v>20</v>
      </c>
      <c r="C26" s="16">
        <v>5438312.9396400005</v>
      </c>
      <c r="D26" s="39">
        <v>985866.97822000005</v>
      </c>
      <c r="E26" s="175">
        <f t="shared" si="0"/>
        <v>18.128176682036642</v>
      </c>
      <c r="F26" s="16"/>
      <c r="G26" s="16"/>
      <c r="H26" s="39">
        <v>2090008.3589399999</v>
      </c>
      <c r="I26" s="17">
        <f t="shared" si="1"/>
        <v>211.99699402789071</v>
      </c>
      <c r="J26" s="42">
        <f t="shared" si="2"/>
        <v>1104141.3807199998</v>
      </c>
      <c r="K26" s="42"/>
      <c r="L26" s="17"/>
      <c r="M26" s="42"/>
      <c r="O26"/>
    </row>
    <row r="27" spans="1:16" s="57" customFormat="1" ht="23.25" customHeight="1">
      <c r="A27" s="44"/>
      <c r="B27" s="45" t="s">
        <v>21</v>
      </c>
      <c r="C27" s="16">
        <v>-3840781.5990499998</v>
      </c>
      <c r="D27" s="39">
        <v>-431776.56893000001</v>
      </c>
      <c r="E27" s="175">
        <f t="shared" si="0"/>
        <v>11.241893291636213</v>
      </c>
      <c r="F27" s="16"/>
      <c r="G27" s="16"/>
      <c r="H27" s="39">
        <v>-1412730.6662900001</v>
      </c>
      <c r="I27" s="17">
        <f t="shared" si="1"/>
        <v>327.1902108516299</v>
      </c>
      <c r="J27" s="42">
        <f t="shared" si="2"/>
        <v>-980954.09736000001</v>
      </c>
      <c r="K27" s="42"/>
      <c r="L27" s="17"/>
      <c r="M27" s="42"/>
      <c r="O27"/>
    </row>
    <row r="28" spans="1:16" s="57" customFormat="1" ht="24" customHeight="1">
      <c r="A28" s="44"/>
      <c r="B28" s="45" t="s">
        <v>22</v>
      </c>
      <c r="C28" s="16">
        <v>23404183.853259999</v>
      </c>
      <c r="D28" s="39">
        <v>2773623.45138</v>
      </c>
      <c r="E28" s="175">
        <f t="shared" si="0"/>
        <v>11.850972752436562</v>
      </c>
      <c r="F28" s="16"/>
      <c r="G28" s="16"/>
      <c r="H28" s="39">
        <v>3616729.83873</v>
      </c>
      <c r="I28" s="17">
        <f t="shared" si="1"/>
        <v>130.3972908409942</v>
      </c>
      <c r="J28" s="42">
        <f t="shared" si="2"/>
        <v>843106.38734999998</v>
      </c>
      <c r="K28" s="42"/>
      <c r="L28" s="17"/>
      <c r="M28" s="42"/>
      <c r="O28"/>
    </row>
    <row r="29" spans="1:16" s="57" customFormat="1" ht="24" customHeight="1">
      <c r="A29" s="44"/>
      <c r="B29" s="45" t="s">
        <v>23</v>
      </c>
      <c r="C29" s="16">
        <v>2670242.2231000001</v>
      </c>
      <c r="D29" s="39">
        <v>401390.82092999999</v>
      </c>
      <c r="E29" s="175">
        <f t="shared" si="0"/>
        <v>15.032000372760489</v>
      </c>
      <c r="F29" s="16"/>
      <c r="G29" s="16"/>
      <c r="H29" s="39">
        <v>363998.23911999998</v>
      </c>
      <c r="I29" s="17">
        <f t="shared" si="1"/>
        <v>90.68424591191112</v>
      </c>
      <c r="J29" s="42">
        <f t="shared" si="2"/>
        <v>-37392.581810000003</v>
      </c>
      <c r="K29" s="42"/>
      <c r="L29" s="17"/>
      <c r="M29" s="42"/>
      <c r="O29"/>
    </row>
    <row r="30" spans="1:16" ht="15" customHeight="1">
      <c r="A30" s="20"/>
      <c r="B30" s="20"/>
      <c r="C30" s="20"/>
      <c r="D30" s="21"/>
      <c r="E30" s="176"/>
      <c r="F30" s="27"/>
      <c r="G30" s="27"/>
      <c r="H30" s="28"/>
      <c r="I30" s="29"/>
      <c r="J30" s="43"/>
      <c r="K30" s="43"/>
      <c r="L30" s="29"/>
      <c r="M30" s="43"/>
    </row>
    <row r="31" spans="1:16" ht="27" customHeight="1">
      <c r="A31" s="211" t="s">
        <v>25</v>
      </c>
      <c r="B31" s="211"/>
      <c r="C31" s="16">
        <v>887989.2</v>
      </c>
      <c r="D31" s="39">
        <v>147998.20000000001</v>
      </c>
      <c r="E31" s="175">
        <f t="shared" si="0"/>
        <v>16.666666666666668</v>
      </c>
      <c r="F31" s="16">
        <v>1067841.3999999999</v>
      </c>
      <c r="G31" s="16">
        <f>'дотац по АТО'!D80</f>
        <v>177974.19999999992</v>
      </c>
      <c r="H31" s="40">
        <f>'дотац по АТО'!E80</f>
        <v>177974.19999999992</v>
      </c>
      <c r="I31" s="17">
        <f>H31/D31*100</f>
        <v>120.25430039013982</v>
      </c>
      <c r="J31" s="42">
        <f>H31-D31</f>
        <v>29975.999999999913</v>
      </c>
      <c r="K31" s="42">
        <f>H31/F31*100</f>
        <v>16.666725976348168</v>
      </c>
      <c r="L31" s="113">
        <f>H31/G31*100</f>
        <v>100</v>
      </c>
      <c r="M31" s="114">
        <f>H31-G31</f>
        <v>0</v>
      </c>
      <c r="O31"/>
    </row>
    <row r="32" spans="1:16" ht="27" customHeight="1">
      <c r="A32" s="212" t="s">
        <v>24</v>
      </c>
      <c r="B32" s="213"/>
      <c r="C32" s="16">
        <v>652906.1</v>
      </c>
      <c r="D32" s="39">
        <v>108817.8</v>
      </c>
      <c r="E32" s="175">
        <f t="shared" si="0"/>
        <v>16.666684535494461</v>
      </c>
      <c r="F32" s="16">
        <v>820454.5</v>
      </c>
      <c r="G32" s="16">
        <f>'дотац по АТО'!J80</f>
        <v>136742.40000000002</v>
      </c>
      <c r="H32" s="40">
        <f>'дотац по АТО'!K80</f>
        <v>136742.40000000002</v>
      </c>
      <c r="I32" s="17">
        <f>H32/D32*100</f>
        <v>125.66179430203516</v>
      </c>
      <c r="J32" s="42">
        <f>H32-D32</f>
        <v>27924.60000000002</v>
      </c>
      <c r="K32" s="42">
        <f>H32/F32*100</f>
        <v>16.666664635272284</v>
      </c>
      <c r="L32" s="17">
        <f>H32/G32*100</f>
        <v>100</v>
      </c>
      <c r="M32" s="42">
        <f>H32-G32</f>
        <v>0</v>
      </c>
      <c r="O32"/>
    </row>
    <row r="33" spans="1:13" ht="15" customHeight="1">
      <c r="A33" s="30"/>
      <c r="B33" s="30"/>
      <c r="C33" s="30"/>
      <c r="D33" s="31"/>
      <c r="E33" s="31"/>
      <c r="F33" s="31"/>
      <c r="G33" s="31"/>
      <c r="H33" s="27"/>
      <c r="I33" s="29"/>
      <c r="J33" s="29"/>
      <c r="K33" s="29"/>
      <c r="L33" s="29"/>
      <c r="M33" s="32"/>
    </row>
    <row r="34" spans="1:13" ht="14.4">
      <c r="A34" s="20"/>
      <c r="B34" s="20"/>
      <c r="C34" s="20"/>
      <c r="D34" s="62"/>
      <c r="E34" s="62"/>
      <c r="F34" s="22"/>
      <c r="G34" s="22"/>
      <c r="H34" s="62"/>
      <c r="I34" s="29"/>
      <c r="J34" s="29"/>
      <c r="K34" s="29"/>
      <c r="L34" s="29"/>
      <c r="M34" s="29"/>
    </row>
    <row r="35" spans="1:13" ht="15" customHeight="1">
      <c r="D35" s="62"/>
      <c r="E35" s="62"/>
      <c r="H35" s="62"/>
      <c r="I35" s="61"/>
    </row>
    <row r="36" spans="1:13" ht="14.4">
      <c r="D36" s="62"/>
      <c r="E36" s="62"/>
      <c r="H36" s="62"/>
      <c r="I36" s="61"/>
    </row>
    <row r="37" spans="1:13" ht="14.4">
      <c r="D37" s="62"/>
      <c r="E37" s="62"/>
      <c r="H37" s="62"/>
      <c r="I37" s="61"/>
    </row>
    <row r="38" spans="1:13" ht="14.4">
      <c r="D38" s="62"/>
      <c r="E38" s="62"/>
      <c r="H38" s="62"/>
      <c r="I38" s="61"/>
    </row>
    <row r="39" spans="1:13" ht="14.4">
      <c r="D39" s="62"/>
      <c r="E39" s="62"/>
      <c r="H39" s="62"/>
      <c r="I39" s="61"/>
    </row>
    <row r="40" spans="1:13" ht="14.4">
      <c r="D40" s="62"/>
      <c r="E40" s="62"/>
      <c r="H40" s="62"/>
      <c r="I40" s="61"/>
    </row>
    <row r="41" spans="1:13" ht="14.4">
      <c r="D41" s="62"/>
      <c r="E41" s="62"/>
      <c r="H41" s="62"/>
      <c r="I41" s="61"/>
    </row>
    <row r="42" spans="1:13" ht="14.4">
      <c r="D42" s="62"/>
      <c r="E42" s="62"/>
      <c r="H42" s="62"/>
      <c r="I42" s="61"/>
    </row>
    <row r="43" spans="1:13" ht="14.4">
      <c r="D43" s="62"/>
      <c r="E43" s="62"/>
      <c r="H43" s="62"/>
      <c r="I43" s="61"/>
    </row>
    <row r="44" spans="1:13" ht="14.4">
      <c r="D44" s="61"/>
      <c r="E44" s="61"/>
      <c r="H44" s="62"/>
    </row>
    <row r="45" spans="1:13" ht="14.4">
      <c r="H45" s="61"/>
    </row>
    <row r="46" spans="1:13" ht="14.4">
      <c r="H46" s="61"/>
    </row>
    <row r="47" spans="1:13" ht="14.4">
      <c r="H47" s="61"/>
    </row>
  </sheetData>
  <mergeCells count="18">
    <mergeCell ref="A31:B31"/>
    <mergeCell ref="A32:B32"/>
    <mergeCell ref="L3:M3"/>
    <mergeCell ref="A5:B5"/>
    <mergeCell ref="A6:B6"/>
    <mergeCell ref="A7:B7"/>
    <mergeCell ref="A16:B16"/>
    <mergeCell ref="A22:B22"/>
    <mergeCell ref="A1:M1"/>
    <mergeCell ref="A3:B4"/>
    <mergeCell ref="D3:D4"/>
    <mergeCell ref="F3:F4"/>
    <mergeCell ref="H3:H4"/>
    <mergeCell ref="I3:J3"/>
    <mergeCell ref="E3:E4"/>
    <mergeCell ref="C3:C4"/>
    <mergeCell ref="K3:K4"/>
    <mergeCell ref="G3:G4"/>
  </mergeCells>
  <phoneticPr fontId="56" type="noConversion"/>
  <printOptions horizontalCentered="1"/>
  <pageMargins left="0.39370078740157483" right="0.19685039370078741" top="0.39370078740157483" bottom="0.43307086614173229" header="0.43307086614173229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97"/>
  <dimension ref="A1:K117"/>
  <sheetViews>
    <sheetView zoomScale="70" zoomScaleNormal="70" zoomScaleSheetLayoutView="55" workbookViewId="0">
      <pane ySplit="4" topLeftCell="A5" activePane="bottomLeft" state="frozen"/>
      <selection pane="bottomLeft" activeCell="P11" sqref="P11"/>
    </sheetView>
  </sheetViews>
  <sheetFormatPr defaultColWidth="9.109375" defaultRowHeight="13.2"/>
  <cols>
    <col min="1" max="1" width="7.33203125" style="12" customWidth="1"/>
    <col min="2" max="2" width="38.5546875" style="12" customWidth="1"/>
    <col min="3" max="3" width="26.6640625" style="12" customWidth="1"/>
    <col min="4" max="4" width="25" style="12" customWidth="1"/>
    <col min="5" max="5" width="24.6640625" style="13" customWidth="1"/>
    <col min="6" max="7" width="20.88671875" style="13" customWidth="1"/>
    <col min="8" max="8" width="24.44140625" style="13" customWidth="1"/>
    <col min="9" max="10" width="9.109375" style="12"/>
    <col min="11" max="11" width="15.33203125" style="12" customWidth="1"/>
    <col min="12" max="16384" width="9.109375" style="12"/>
  </cols>
  <sheetData>
    <row r="1" spans="1:11" s="54" customFormat="1" ht="40.5" customHeight="1">
      <c r="A1" s="220" t="s">
        <v>137</v>
      </c>
      <c r="B1" s="220"/>
      <c r="C1" s="220"/>
      <c r="D1" s="220"/>
      <c r="E1" s="220"/>
      <c r="F1" s="220"/>
      <c r="G1" s="220"/>
      <c r="H1" s="220"/>
    </row>
    <row r="2" spans="1:11" s="1" customFormat="1" ht="17.25" customHeight="1" thickBot="1">
      <c r="A2" s="33"/>
      <c r="B2" s="33"/>
      <c r="C2" s="33"/>
      <c r="D2" s="33"/>
      <c r="E2" s="34"/>
      <c r="H2" s="55" t="s">
        <v>29</v>
      </c>
    </row>
    <row r="3" spans="1:11" s="2" customFormat="1" ht="47.25" customHeight="1">
      <c r="A3" s="224" t="s">
        <v>3</v>
      </c>
      <c r="B3" s="226" t="s">
        <v>30</v>
      </c>
      <c r="C3" s="221" t="s">
        <v>43</v>
      </c>
      <c r="D3" s="221" t="s">
        <v>132</v>
      </c>
      <c r="E3" s="221" t="s">
        <v>44</v>
      </c>
      <c r="F3" s="221" t="s">
        <v>127</v>
      </c>
      <c r="G3" s="221" t="s">
        <v>133</v>
      </c>
      <c r="H3" s="222"/>
    </row>
    <row r="4" spans="1:11" s="2" customFormat="1" ht="38.25" customHeight="1" thickBot="1">
      <c r="A4" s="225"/>
      <c r="B4" s="227"/>
      <c r="C4" s="223"/>
      <c r="D4" s="223"/>
      <c r="E4" s="223"/>
      <c r="F4" s="223"/>
      <c r="G4" s="78" t="s">
        <v>27</v>
      </c>
      <c r="H4" s="79" t="s">
        <v>40</v>
      </c>
    </row>
    <row r="5" spans="1:11" s="5" customFormat="1" ht="27" customHeight="1" thickBot="1">
      <c r="A5" s="93">
        <v>1</v>
      </c>
      <c r="B5" s="179" t="s">
        <v>4</v>
      </c>
      <c r="C5" s="94">
        <v>2984686</v>
      </c>
      <c r="D5" s="95">
        <v>403526</v>
      </c>
      <c r="E5" s="96">
        <v>414680.70893999998</v>
      </c>
      <c r="F5" s="189">
        <f t="shared" ref="F5:F36" si="0">E5/C5*100</f>
        <v>13.893612558909044</v>
      </c>
      <c r="G5" s="97">
        <f>E5/D5*100</f>
        <v>102.76430984372753</v>
      </c>
      <c r="H5" s="180">
        <f>E5-D5</f>
        <v>11154.708939999982</v>
      </c>
    </row>
    <row r="6" spans="1:11" s="5" customFormat="1" ht="27" customHeight="1">
      <c r="A6" s="160">
        <v>2</v>
      </c>
      <c r="B6" s="161" t="s">
        <v>31</v>
      </c>
      <c r="C6" s="162">
        <v>200</v>
      </c>
      <c r="D6" s="162">
        <v>30</v>
      </c>
      <c r="E6" s="162">
        <v>42.036059999999999</v>
      </c>
      <c r="F6" s="163">
        <f t="shared" si="0"/>
        <v>21.01803</v>
      </c>
      <c r="G6" s="163">
        <f t="shared" ref="G6:G69" si="1">E6/D6*100</f>
        <v>140.12020000000001</v>
      </c>
      <c r="H6" s="164">
        <f t="shared" ref="H6:H69" si="2">E6-D6</f>
        <v>12.036059999999999</v>
      </c>
    </row>
    <row r="7" spans="1:11" s="7" customFormat="1" ht="27" customHeight="1">
      <c r="A7" s="131">
        <v>3</v>
      </c>
      <c r="B7" s="87" t="s">
        <v>32</v>
      </c>
      <c r="C7" s="81">
        <v>3621.2</v>
      </c>
      <c r="D7" s="81">
        <v>2139.29</v>
      </c>
      <c r="E7" s="81">
        <v>158.41249999999999</v>
      </c>
      <c r="F7" s="190">
        <f t="shared" si="0"/>
        <v>4.3745857726720425</v>
      </c>
      <c r="G7" s="190">
        <f t="shared" si="1"/>
        <v>7.4049100402469978</v>
      </c>
      <c r="H7" s="192">
        <f t="shared" si="2"/>
        <v>-1980.8775000000001</v>
      </c>
    </row>
    <row r="8" spans="1:11" s="5" customFormat="1" ht="27" customHeight="1">
      <c r="A8" s="131">
        <v>4</v>
      </c>
      <c r="B8" s="87" t="s">
        <v>33</v>
      </c>
      <c r="C8" s="81">
        <v>485</v>
      </c>
      <c r="D8" s="81">
        <v>407.6</v>
      </c>
      <c r="E8" s="81">
        <v>98.623000000000005</v>
      </c>
      <c r="F8" s="80">
        <f t="shared" si="0"/>
        <v>20.334639175257731</v>
      </c>
      <c r="G8" s="190">
        <f t="shared" si="1"/>
        <v>24.196025515210991</v>
      </c>
      <c r="H8" s="192">
        <f t="shared" si="2"/>
        <v>-308.97700000000003</v>
      </c>
    </row>
    <row r="9" spans="1:11" s="5" customFormat="1" ht="27" customHeight="1">
      <c r="A9" s="131">
        <v>5</v>
      </c>
      <c r="B9" s="87" t="s">
        <v>34</v>
      </c>
      <c r="C9" s="81">
        <v>430</v>
      </c>
      <c r="D9" s="81">
        <v>34</v>
      </c>
      <c r="E9" s="81">
        <v>89.082689999999999</v>
      </c>
      <c r="F9" s="80">
        <f t="shared" si="0"/>
        <v>20.716904651162789</v>
      </c>
      <c r="G9" s="80">
        <f t="shared" si="1"/>
        <v>262.00791176470591</v>
      </c>
      <c r="H9" s="165">
        <f t="shared" si="2"/>
        <v>55.082689999999999</v>
      </c>
    </row>
    <row r="10" spans="1:11" s="5" customFormat="1" ht="27" customHeight="1">
      <c r="A10" s="131">
        <v>6</v>
      </c>
      <c r="B10" s="87" t="s">
        <v>35</v>
      </c>
      <c r="C10" s="81">
        <v>1173</v>
      </c>
      <c r="D10" s="81">
        <v>194.15</v>
      </c>
      <c r="E10" s="81">
        <v>171.5564</v>
      </c>
      <c r="F10" s="190">
        <f>E10/C10*100</f>
        <v>14.625439045183292</v>
      </c>
      <c r="G10" s="190">
        <f>E10/D10*100</f>
        <v>88.362812258562968</v>
      </c>
      <c r="H10" s="192">
        <f>E10-D10</f>
        <v>-22.593600000000009</v>
      </c>
    </row>
    <row r="11" spans="1:11" s="5" customFormat="1" ht="27" customHeight="1">
      <c r="A11" s="166">
        <v>7</v>
      </c>
      <c r="B11" s="159" t="s">
        <v>119</v>
      </c>
      <c r="C11" s="82">
        <v>1719.5</v>
      </c>
      <c r="D11" s="82"/>
      <c r="E11" s="82">
        <v>1676.37582</v>
      </c>
      <c r="F11" s="80">
        <f>E11/C11*100</f>
        <v>97.492051177667932</v>
      </c>
      <c r="G11" s="80"/>
      <c r="H11" s="165"/>
    </row>
    <row r="12" spans="1:11" s="5" customFormat="1" ht="27" customHeight="1" thickBot="1">
      <c r="A12" s="168">
        <v>8</v>
      </c>
      <c r="B12" s="169" t="s">
        <v>120</v>
      </c>
      <c r="C12" s="83">
        <v>1318</v>
      </c>
      <c r="D12" s="83"/>
      <c r="E12" s="83"/>
      <c r="F12" s="104"/>
      <c r="G12" s="104"/>
      <c r="H12" s="170"/>
    </row>
    <row r="13" spans="1:11" s="5" customFormat="1" ht="27" customHeight="1">
      <c r="A13" s="130">
        <v>9</v>
      </c>
      <c r="B13" s="181" t="s">
        <v>45</v>
      </c>
      <c r="C13" s="82">
        <v>27946.5</v>
      </c>
      <c r="D13" s="82">
        <v>3954.9839999999999</v>
      </c>
      <c r="E13" s="82">
        <v>4155.8318500000005</v>
      </c>
      <c r="F13" s="191">
        <f t="shared" si="0"/>
        <v>14.870670209149628</v>
      </c>
      <c r="G13" s="103">
        <f t="shared" si="1"/>
        <v>105.07834797814608</v>
      </c>
      <c r="H13" s="167">
        <f t="shared" si="2"/>
        <v>200.84785000000056</v>
      </c>
      <c r="J13" s="197"/>
      <c r="K13" s="188"/>
    </row>
    <row r="14" spans="1:11" s="5" customFormat="1" ht="27" customHeight="1">
      <c r="A14" s="131">
        <v>10</v>
      </c>
      <c r="B14" s="89" t="s">
        <v>46</v>
      </c>
      <c r="C14" s="81">
        <v>25906.861000000001</v>
      </c>
      <c r="D14" s="81">
        <v>3612.4949999999999</v>
      </c>
      <c r="E14" s="81">
        <v>4862.3323700000001</v>
      </c>
      <c r="F14" s="80">
        <f t="shared" si="0"/>
        <v>18.76851220995087</v>
      </c>
      <c r="G14" s="80">
        <f t="shared" si="1"/>
        <v>134.59762214203755</v>
      </c>
      <c r="H14" s="165">
        <f t="shared" si="2"/>
        <v>1249.8373700000002</v>
      </c>
      <c r="J14" s="197"/>
      <c r="K14" s="188"/>
    </row>
    <row r="15" spans="1:11" s="5" customFormat="1" ht="27" customHeight="1">
      <c r="A15" s="131">
        <v>11</v>
      </c>
      <c r="B15" s="89" t="s">
        <v>47</v>
      </c>
      <c r="C15" s="81">
        <v>24510.799999999999</v>
      </c>
      <c r="D15" s="81">
        <v>4253.7179999999998</v>
      </c>
      <c r="E15" s="81">
        <v>5269.5689699999994</v>
      </c>
      <c r="F15" s="80">
        <f t="shared" si="0"/>
        <v>21.498967679553502</v>
      </c>
      <c r="G15" s="80">
        <f t="shared" si="1"/>
        <v>123.88148368086458</v>
      </c>
      <c r="H15" s="165">
        <f t="shared" si="2"/>
        <v>1015.8509699999995</v>
      </c>
      <c r="J15" s="197"/>
      <c r="K15" s="188"/>
    </row>
    <row r="16" spans="1:11" s="5" customFormat="1" ht="27" customHeight="1">
      <c r="A16" s="131">
        <v>12</v>
      </c>
      <c r="B16" s="89" t="s">
        <v>48</v>
      </c>
      <c r="C16" s="81">
        <v>64866.3</v>
      </c>
      <c r="D16" s="81">
        <v>9705.5</v>
      </c>
      <c r="E16" s="81">
        <v>9776.6897300000001</v>
      </c>
      <c r="F16" s="190">
        <f t="shared" si="0"/>
        <v>15.072063197685084</v>
      </c>
      <c r="G16" s="80">
        <f t="shared" si="1"/>
        <v>100.73349884086342</v>
      </c>
      <c r="H16" s="165">
        <f t="shared" si="2"/>
        <v>71.189730000000054</v>
      </c>
      <c r="J16" s="197"/>
      <c r="K16" s="188"/>
    </row>
    <row r="17" spans="1:11" s="5" customFormat="1" ht="27" customHeight="1">
      <c r="A17" s="131">
        <v>13</v>
      </c>
      <c r="B17" s="89" t="s">
        <v>49</v>
      </c>
      <c r="C17" s="81">
        <v>39562</v>
      </c>
      <c r="D17" s="81">
        <v>5794.33</v>
      </c>
      <c r="E17" s="81">
        <v>5856.6201100000008</v>
      </c>
      <c r="F17" s="190">
        <f t="shared" si="0"/>
        <v>14.803650245184773</v>
      </c>
      <c r="G17" s="80">
        <f t="shared" si="1"/>
        <v>101.07501833689143</v>
      </c>
      <c r="H17" s="165">
        <f t="shared" si="2"/>
        <v>62.290110000000823</v>
      </c>
      <c r="J17" s="197"/>
      <c r="K17" s="188"/>
    </row>
    <row r="18" spans="1:11" s="5" customFormat="1" ht="27" customHeight="1">
      <c r="A18" s="131">
        <v>14</v>
      </c>
      <c r="B18" s="89" t="s">
        <v>50</v>
      </c>
      <c r="C18" s="81">
        <v>86540.1</v>
      </c>
      <c r="D18" s="81">
        <v>12980.116</v>
      </c>
      <c r="E18" s="81">
        <v>12847.231810000001</v>
      </c>
      <c r="F18" s="190">
        <f t="shared" si="0"/>
        <v>14.84540901847814</v>
      </c>
      <c r="G18" s="190">
        <f t="shared" si="1"/>
        <v>98.976248055102133</v>
      </c>
      <c r="H18" s="192">
        <f t="shared" si="2"/>
        <v>-132.88418999999885</v>
      </c>
      <c r="J18" s="197"/>
      <c r="K18" s="188"/>
    </row>
    <row r="19" spans="1:11" s="5" customFormat="1" ht="27" customHeight="1">
      <c r="A19" s="131">
        <v>15</v>
      </c>
      <c r="B19" s="89" t="s">
        <v>51</v>
      </c>
      <c r="C19" s="81">
        <v>91322</v>
      </c>
      <c r="D19" s="81">
        <v>12984.474</v>
      </c>
      <c r="E19" s="81">
        <v>13813.867279999999</v>
      </c>
      <c r="F19" s="190">
        <f t="shared" si="0"/>
        <v>15.126549221436235</v>
      </c>
      <c r="G19" s="80">
        <f t="shared" si="1"/>
        <v>106.38757704008648</v>
      </c>
      <c r="H19" s="165">
        <f t="shared" si="2"/>
        <v>829.39327999999841</v>
      </c>
      <c r="J19" s="197"/>
      <c r="K19" s="188"/>
    </row>
    <row r="20" spans="1:11" s="5" customFormat="1" ht="27" customHeight="1">
      <c r="A20" s="131">
        <v>16</v>
      </c>
      <c r="B20" s="89" t="s">
        <v>52</v>
      </c>
      <c r="C20" s="81">
        <v>29857.7</v>
      </c>
      <c r="D20" s="81">
        <v>4191.49</v>
      </c>
      <c r="E20" s="81">
        <v>5324.621540000001</v>
      </c>
      <c r="F20" s="80">
        <f t="shared" si="0"/>
        <v>17.833327885269128</v>
      </c>
      <c r="G20" s="80">
        <f t="shared" si="1"/>
        <v>127.03409861409669</v>
      </c>
      <c r="H20" s="165">
        <f t="shared" si="2"/>
        <v>1133.1315400000012</v>
      </c>
      <c r="J20" s="197"/>
      <c r="K20" s="188"/>
    </row>
    <row r="21" spans="1:11" s="5" customFormat="1" ht="27" customHeight="1">
      <c r="A21" s="131">
        <v>17</v>
      </c>
      <c r="B21" s="89" t="s">
        <v>53</v>
      </c>
      <c r="C21" s="81">
        <v>123000.675</v>
      </c>
      <c r="D21" s="81">
        <v>16118.63</v>
      </c>
      <c r="E21" s="81">
        <v>17308.644350000002</v>
      </c>
      <c r="F21" s="190">
        <f t="shared" si="0"/>
        <v>14.071991352892985</v>
      </c>
      <c r="G21" s="80">
        <f t="shared" si="1"/>
        <v>107.3828504655793</v>
      </c>
      <c r="H21" s="165">
        <f t="shared" si="2"/>
        <v>1190.0143500000031</v>
      </c>
      <c r="J21" s="197"/>
      <c r="K21" s="188"/>
    </row>
    <row r="22" spans="1:11" s="5" customFormat="1" ht="27" customHeight="1">
      <c r="A22" s="131">
        <v>18</v>
      </c>
      <c r="B22" s="89" t="s">
        <v>54</v>
      </c>
      <c r="C22" s="81">
        <v>52388.3</v>
      </c>
      <c r="D22" s="81">
        <v>7615.8239999999996</v>
      </c>
      <c r="E22" s="81">
        <v>7796.7376999999969</v>
      </c>
      <c r="F22" s="190">
        <f t="shared" si="0"/>
        <v>14.882593441665403</v>
      </c>
      <c r="G22" s="80">
        <f t="shared" si="1"/>
        <v>102.37549738544374</v>
      </c>
      <c r="H22" s="165">
        <f t="shared" si="2"/>
        <v>180.91369999999733</v>
      </c>
      <c r="J22" s="197"/>
      <c r="K22" s="188"/>
    </row>
    <row r="23" spans="1:11" s="5" customFormat="1" ht="27" customHeight="1">
      <c r="A23" s="131">
        <v>19</v>
      </c>
      <c r="B23" s="89" t="s">
        <v>55</v>
      </c>
      <c r="C23" s="81">
        <v>51770.9</v>
      </c>
      <c r="D23" s="81">
        <v>6472.8339999999998</v>
      </c>
      <c r="E23" s="81">
        <v>6812.5198200000023</v>
      </c>
      <c r="F23" s="190">
        <f t="shared" si="0"/>
        <v>13.158975061279603</v>
      </c>
      <c r="G23" s="80">
        <f t="shared" si="1"/>
        <v>105.24786855340338</v>
      </c>
      <c r="H23" s="165">
        <f t="shared" si="2"/>
        <v>339.68582000000242</v>
      </c>
      <c r="J23" s="197"/>
      <c r="K23" s="188"/>
    </row>
    <row r="24" spans="1:11" s="5" customFormat="1" ht="27" customHeight="1">
      <c r="A24" s="131">
        <v>20</v>
      </c>
      <c r="B24" s="89" t="s">
        <v>56</v>
      </c>
      <c r="C24" s="81">
        <v>35779.9</v>
      </c>
      <c r="D24" s="81">
        <v>6135.4610000000002</v>
      </c>
      <c r="E24" s="81">
        <v>6505.4433499999986</v>
      </c>
      <c r="F24" s="80">
        <f t="shared" si="0"/>
        <v>18.181837707763293</v>
      </c>
      <c r="G24" s="80">
        <f t="shared" si="1"/>
        <v>106.03022902435528</v>
      </c>
      <c r="H24" s="165">
        <f t="shared" si="2"/>
        <v>369.98234999999841</v>
      </c>
      <c r="J24" s="197"/>
      <c r="K24" s="188"/>
    </row>
    <row r="25" spans="1:11" s="5" customFormat="1" ht="27" customHeight="1">
      <c r="A25" s="131">
        <v>21</v>
      </c>
      <c r="B25" s="89" t="s">
        <v>57</v>
      </c>
      <c r="C25" s="81">
        <v>33790.300000000003</v>
      </c>
      <c r="D25" s="81">
        <v>4938</v>
      </c>
      <c r="E25" s="81">
        <v>7009.3669800000016</v>
      </c>
      <c r="F25" s="80">
        <f t="shared" si="0"/>
        <v>20.743725211081291</v>
      </c>
      <c r="G25" s="80">
        <f t="shared" si="1"/>
        <v>141.94748845686516</v>
      </c>
      <c r="H25" s="165">
        <f t="shared" si="2"/>
        <v>2071.3669800000016</v>
      </c>
      <c r="J25" s="197"/>
      <c r="K25" s="188"/>
    </row>
    <row r="26" spans="1:11" s="5" customFormat="1" ht="27" customHeight="1">
      <c r="A26" s="131">
        <v>22</v>
      </c>
      <c r="B26" s="89" t="s">
        <v>58</v>
      </c>
      <c r="C26" s="81">
        <v>35004.607000000004</v>
      </c>
      <c r="D26" s="81">
        <v>5423.3069999999998</v>
      </c>
      <c r="E26" s="81">
        <v>13607.96709</v>
      </c>
      <c r="F26" s="80">
        <f t="shared" si="0"/>
        <v>38.87478893849601</v>
      </c>
      <c r="G26" s="80">
        <f t="shared" si="1"/>
        <v>250.91640746135155</v>
      </c>
      <c r="H26" s="165">
        <f t="shared" si="2"/>
        <v>8184.6600900000003</v>
      </c>
      <c r="J26" s="197"/>
      <c r="K26" s="188"/>
    </row>
    <row r="27" spans="1:11" s="5" customFormat="1" ht="27" customHeight="1">
      <c r="A27" s="131">
        <v>23</v>
      </c>
      <c r="B27" s="89" t="s">
        <v>59</v>
      </c>
      <c r="C27" s="81">
        <v>118620.39</v>
      </c>
      <c r="D27" s="81">
        <v>14572.715</v>
      </c>
      <c r="E27" s="81">
        <v>16407.754270000001</v>
      </c>
      <c r="F27" s="190">
        <f t="shared" si="0"/>
        <v>13.832153367561851</v>
      </c>
      <c r="G27" s="80">
        <f t="shared" si="1"/>
        <v>112.59229505277501</v>
      </c>
      <c r="H27" s="165">
        <f t="shared" si="2"/>
        <v>1835.0392700000011</v>
      </c>
      <c r="J27" s="197"/>
      <c r="K27" s="188"/>
    </row>
    <row r="28" spans="1:11" s="5" customFormat="1" ht="27" customHeight="1">
      <c r="A28" s="131">
        <v>24</v>
      </c>
      <c r="B28" s="89" t="s">
        <v>60</v>
      </c>
      <c r="C28" s="81">
        <v>33515.949999999997</v>
      </c>
      <c r="D28" s="81">
        <v>5162.2259999999997</v>
      </c>
      <c r="E28" s="81">
        <v>5472.6009400000012</v>
      </c>
      <c r="F28" s="190">
        <f t="shared" si="0"/>
        <v>16.32834796567008</v>
      </c>
      <c r="G28" s="80">
        <f t="shared" si="1"/>
        <v>106.01242448509618</v>
      </c>
      <c r="H28" s="165">
        <f t="shared" si="2"/>
        <v>310.37494000000152</v>
      </c>
      <c r="J28" s="197"/>
      <c r="K28" s="188"/>
    </row>
    <row r="29" spans="1:11" s="5" customFormat="1" ht="27" customHeight="1">
      <c r="A29" s="131">
        <v>25</v>
      </c>
      <c r="B29" s="89" t="s">
        <v>61</v>
      </c>
      <c r="C29" s="81">
        <v>64233.599999999999</v>
      </c>
      <c r="D29" s="81">
        <v>7710.116</v>
      </c>
      <c r="E29" s="81">
        <v>8071.1602799999991</v>
      </c>
      <c r="F29" s="190">
        <f t="shared" si="0"/>
        <v>12.565324503063815</v>
      </c>
      <c r="G29" s="80">
        <f t="shared" si="1"/>
        <v>104.68273473447091</v>
      </c>
      <c r="H29" s="165">
        <f t="shared" si="2"/>
        <v>361.04427999999916</v>
      </c>
      <c r="J29" s="197"/>
      <c r="K29" s="188"/>
    </row>
    <row r="30" spans="1:11" s="5" customFormat="1" ht="27" customHeight="1">
      <c r="A30" s="131">
        <v>26</v>
      </c>
      <c r="B30" s="89" t="s">
        <v>62</v>
      </c>
      <c r="C30" s="81">
        <v>188267.26</v>
      </c>
      <c r="D30" s="81">
        <v>26501.64</v>
      </c>
      <c r="E30" s="81">
        <v>40102.104790000019</v>
      </c>
      <c r="F30" s="80">
        <f t="shared" si="0"/>
        <v>21.300625924018878</v>
      </c>
      <c r="G30" s="80">
        <f t="shared" si="1"/>
        <v>151.31933265262083</v>
      </c>
      <c r="H30" s="165">
        <f t="shared" si="2"/>
        <v>13600.46479000002</v>
      </c>
      <c r="J30" s="197"/>
      <c r="K30" s="188"/>
    </row>
    <row r="31" spans="1:11" s="5" customFormat="1" ht="27" customHeight="1">
      <c r="A31" s="131">
        <v>27</v>
      </c>
      <c r="B31" s="89" t="s">
        <v>63</v>
      </c>
      <c r="C31" s="81">
        <v>64460.49</v>
      </c>
      <c r="D31" s="81">
        <v>8926.9060000000009</v>
      </c>
      <c r="E31" s="81">
        <v>9034.1153900000008</v>
      </c>
      <c r="F31" s="190">
        <f t="shared" si="0"/>
        <v>14.014965430762318</v>
      </c>
      <c r="G31" s="80">
        <f t="shared" si="1"/>
        <v>101.20096918237964</v>
      </c>
      <c r="H31" s="165">
        <f t="shared" si="2"/>
        <v>107.20938999999998</v>
      </c>
      <c r="J31" s="197"/>
      <c r="K31" s="188"/>
    </row>
    <row r="32" spans="1:11" s="5" customFormat="1" ht="27" customHeight="1">
      <c r="A32" s="131">
        <v>28</v>
      </c>
      <c r="B32" s="89" t="s">
        <v>64</v>
      </c>
      <c r="C32" s="81">
        <v>135260.427</v>
      </c>
      <c r="D32" s="81">
        <v>20960.103999999999</v>
      </c>
      <c r="E32" s="81">
        <v>21261.110570000001</v>
      </c>
      <c r="F32" s="190">
        <f t="shared" si="0"/>
        <v>15.718648123149869</v>
      </c>
      <c r="G32" s="80">
        <f t="shared" si="1"/>
        <v>101.43609292205802</v>
      </c>
      <c r="H32" s="165">
        <f t="shared" si="2"/>
        <v>301.00657000000137</v>
      </c>
      <c r="J32" s="197"/>
      <c r="K32" s="188"/>
    </row>
    <row r="33" spans="1:11" s="5" customFormat="1" ht="27" customHeight="1">
      <c r="A33" s="131">
        <v>29</v>
      </c>
      <c r="B33" s="89" t="s">
        <v>65</v>
      </c>
      <c r="C33" s="81">
        <v>70370.399999999994</v>
      </c>
      <c r="D33" s="81">
        <v>8365.6450000000004</v>
      </c>
      <c r="E33" s="81">
        <v>10451.881009999996</v>
      </c>
      <c r="F33" s="190">
        <f t="shared" si="0"/>
        <v>14.852666760456096</v>
      </c>
      <c r="G33" s="80">
        <f t="shared" si="1"/>
        <v>124.93813698764404</v>
      </c>
      <c r="H33" s="165">
        <f t="shared" si="2"/>
        <v>2086.2360099999951</v>
      </c>
      <c r="J33" s="197"/>
      <c r="K33" s="188"/>
    </row>
    <row r="34" spans="1:11" s="5" customFormat="1" ht="27" customHeight="1">
      <c r="A34" s="131">
        <v>30</v>
      </c>
      <c r="B34" s="89" t="s">
        <v>66</v>
      </c>
      <c r="C34" s="81">
        <v>63225.4</v>
      </c>
      <c r="D34" s="81">
        <v>12880.406000000001</v>
      </c>
      <c r="E34" s="81">
        <v>8864.4385900000016</v>
      </c>
      <c r="F34" s="190">
        <f t="shared" si="0"/>
        <v>14.020375655986362</v>
      </c>
      <c r="G34" s="190">
        <f t="shared" si="1"/>
        <v>68.821111617133809</v>
      </c>
      <c r="H34" s="192">
        <f t="shared" si="2"/>
        <v>-4015.9674099999993</v>
      </c>
      <c r="J34" s="197"/>
      <c r="K34" s="188"/>
    </row>
    <row r="35" spans="1:11" s="5" customFormat="1" ht="27" customHeight="1">
      <c r="A35" s="131">
        <v>31</v>
      </c>
      <c r="B35" s="89" t="s">
        <v>67</v>
      </c>
      <c r="C35" s="81">
        <v>100802.8</v>
      </c>
      <c r="D35" s="81">
        <v>12978.407660000001</v>
      </c>
      <c r="E35" s="81">
        <v>16503.067760000002</v>
      </c>
      <c r="F35" s="190">
        <f t="shared" si="0"/>
        <v>16.371636264072031</v>
      </c>
      <c r="G35" s="80">
        <f t="shared" si="1"/>
        <v>127.15787785633481</v>
      </c>
      <c r="H35" s="165">
        <f t="shared" si="2"/>
        <v>3524.660100000001</v>
      </c>
      <c r="J35" s="197"/>
      <c r="K35" s="188"/>
    </row>
    <row r="36" spans="1:11" s="5" customFormat="1" ht="27" customHeight="1">
      <c r="A36" s="131">
        <v>32</v>
      </c>
      <c r="B36" s="89" t="s">
        <v>68</v>
      </c>
      <c r="C36" s="81">
        <v>32507</v>
      </c>
      <c r="D36" s="81">
        <v>4465.2</v>
      </c>
      <c r="E36" s="81">
        <v>5806.7281400000002</v>
      </c>
      <c r="F36" s="80">
        <f t="shared" si="0"/>
        <v>17.863008398191159</v>
      </c>
      <c r="G36" s="80">
        <f t="shared" si="1"/>
        <v>130.04407730896713</v>
      </c>
      <c r="H36" s="165">
        <f t="shared" si="2"/>
        <v>1341.5281400000003</v>
      </c>
      <c r="J36" s="197"/>
      <c r="K36" s="188"/>
    </row>
    <row r="37" spans="1:11" s="5" customFormat="1" ht="27" customHeight="1">
      <c r="A37" s="131">
        <v>33</v>
      </c>
      <c r="B37" s="89" t="s">
        <v>69</v>
      </c>
      <c r="C37" s="81">
        <v>42800</v>
      </c>
      <c r="D37" s="81">
        <v>4737.5839999999998</v>
      </c>
      <c r="E37" s="81">
        <v>8298.3096200000018</v>
      </c>
      <c r="F37" s="80">
        <f t="shared" ref="F37:F68" si="3">E37/C37*100</f>
        <v>19.38857387850468</v>
      </c>
      <c r="G37" s="80">
        <f t="shared" si="1"/>
        <v>175.15910261432836</v>
      </c>
      <c r="H37" s="165">
        <f t="shared" si="2"/>
        <v>3560.725620000002</v>
      </c>
      <c r="J37" s="197"/>
      <c r="K37" s="188"/>
    </row>
    <row r="38" spans="1:11" s="5" customFormat="1" ht="27" customHeight="1">
      <c r="A38" s="131">
        <v>34</v>
      </c>
      <c r="B38" s="89" t="s">
        <v>70</v>
      </c>
      <c r="C38" s="81">
        <v>167266.5</v>
      </c>
      <c r="D38" s="81">
        <v>25275.8</v>
      </c>
      <c r="E38" s="81">
        <v>27808.728779999998</v>
      </c>
      <c r="F38" s="80">
        <f t="shared" si="3"/>
        <v>16.625402444601878</v>
      </c>
      <c r="G38" s="80">
        <f t="shared" si="1"/>
        <v>110.02116166451702</v>
      </c>
      <c r="H38" s="165">
        <f t="shared" si="2"/>
        <v>2532.9287799999984</v>
      </c>
      <c r="J38" s="197"/>
      <c r="K38" s="188"/>
    </row>
    <row r="39" spans="1:11" s="5" customFormat="1" ht="27" customHeight="1">
      <c r="A39" s="131">
        <v>35</v>
      </c>
      <c r="B39" s="89" t="s">
        <v>71</v>
      </c>
      <c r="C39" s="81">
        <v>58091.3</v>
      </c>
      <c r="D39" s="81">
        <v>9598.49</v>
      </c>
      <c r="E39" s="81">
        <v>7136.2739200000015</v>
      </c>
      <c r="F39" s="190">
        <f t="shared" si="3"/>
        <v>12.284582923776883</v>
      </c>
      <c r="G39" s="190">
        <f t="shared" si="1"/>
        <v>74.347880968777403</v>
      </c>
      <c r="H39" s="192">
        <f t="shared" si="2"/>
        <v>-2462.2160799999983</v>
      </c>
      <c r="J39" s="197"/>
      <c r="K39" s="188"/>
    </row>
    <row r="40" spans="1:11" s="5" customFormat="1" ht="27" customHeight="1">
      <c r="A40" s="131">
        <v>36</v>
      </c>
      <c r="B40" s="89" t="s">
        <v>72</v>
      </c>
      <c r="C40" s="81">
        <v>23310</v>
      </c>
      <c r="D40" s="81">
        <v>3175.8240000000001</v>
      </c>
      <c r="E40" s="81">
        <v>4821.7046500000006</v>
      </c>
      <c r="F40" s="80">
        <f t="shared" si="3"/>
        <v>20.685133633633637</v>
      </c>
      <c r="G40" s="80">
        <f t="shared" si="1"/>
        <v>151.82531053358122</v>
      </c>
      <c r="H40" s="165">
        <f t="shared" si="2"/>
        <v>1645.8806500000005</v>
      </c>
      <c r="J40" s="197"/>
      <c r="K40" s="188"/>
    </row>
    <row r="41" spans="1:11" s="5" customFormat="1" ht="27" customHeight="1">
      <c r="A41" s="131">
        <v>37</v>
      </c>
      <c r="B41" s="89" t="s">
        <v>73</v>
      </c>
      <c r="C41" s="81">
        <v>183107.361</v>
      </c>
      <c r="D41" s="81">
        <v>27101.442999999999</v>
      </c>
      <c r="E41" s="81">
        <v>31597.703459999997</v>
      </c>
      <c r="F41" s="80">
        <f t="shared" si="3"/>
        <v>17.256380785259637</v>
      </c>
      <c r="G41" s="80">
        <f t="shared" si="1"/>
        <v>116.5904836137323</v>
      </c>
      <c r="H41" s="165">
        <f t="shared" si="2"/>
        <v>4496.2604599999977</v>
      </c>
      <c r="J41" s="197"/>
      <c r="K41" s="188"/>
    </row>
    <row r="42" spans="1:11" s="5" customFormat="1" ht="27" customHeight="1">
      <c r="A42" s="131">
        <v>38</v>
      </c>
      <c r="B42" s="89" t="s">
        <v>74</v>
      </c>
      <c r="C42" s="81">
        <v>244829.4</v>
      </c>
      <c r="D42" s="81">
        <v>33968.400000000001</v>
      </c>
      <c r="E42" s="81">
        <v>35608.65251</v>
      </c>
      <c r="F42" s="190">
        <f t="shared" si="3"/>
        <v>14.544271443707332</v>
      </c>
      <c r="G42" s="80">
        <f t="shared" si="1"/>
        <v>104.82875999458318</v>
      </c>
      <c r="H42" s="165">
        <f t="shared" si="2"/>
        <v>1640.2525099999984</v>
      </c>
      <c r="J42" s="197"/>
      <c r="K42" s="188"/>
    </row>
    <row r="43" spans="1:11" s="5" customFormat="1" ht="27" customHeight="1">
      <c r="A43" s="131">
        <v>39</v>
      </c>
      <c r="B43" s="89" t="s">
        <v>75</v>
      </c>
      <c r="C43" s="81">
        <v>128770</v>
      </c>
      <c r="D43" s="81">
        <v>16350.784</v>
      </c>
      <c r="E43" s="81">
        <v>18487.289679999998</v>
      </c>
      <c r="F43" s="190">
        <f t="shared" si="3"/>
        <v>14.356829758484119</v>
      </c>
      <c r="G43" s="80">
        <f t="shared" si="1"/>
        <v>113.06668646592112</v>
      </c>
      <c r="H43" s="165">
        <f t="shared" si="2"/>
        <v>2136.5056799999984</v>
      </c>
      <c r="J43" s="197"/>
      <c r="K43" s="188"/>
    </row>
    <row r="44" spans="1:11" s="5" customFormat="1" ht="27" customHeight="1">
      <c r="A44" s="131">
        <v>40</v>
      </c>
      <c r="B44" s="89" t="s">
        <v>76</v>
      </c>
      <c r="C44" s="81">
        <v>33209.599999999999</v>
      </c>
      <c r="D44" s="81">
        <v>5032.5</v>
      </c>
      <c r="E44" s="81">
        <v>4824.5463799999998</v>
      </c>
      <c r="F44" s="190">
        <f t="shared" si="3"/>
        <v>14.527565462998652</v>
      </c>
      <c r="G44" s="190">
        <f t="shared" si="1"/>
        <v>95.867786984600087</v>
      </c>
      <c r="H44" s="192">
        <f t="shared" si="2"/>
        <v>-207.95362000000023</v>
      </c>
      <c r="J44" s="197"/>
      <c r="K44" s="188"/>
    </row>
    <row r="45" spans="1:11" s="5" customFormat="1" ht="27" customHeight="1">
      <c r="A45" s="131">
        <v>41</v>
      </c>
      <c r="B45" s="89" t="s">
        <v>77</v>
      </c>
      <c r="C45" s="81">
        <v>192021.7</v>
      </c>
      <c r="D45" s="81">
        <v>30888.95</v>
      </c>
      <c r="E45" s="81">
        <v>29669.750319999999</v>
      </c>
      <c r="F45" s="190">
        <f t="shared" si="3"/>
        <v>15.451248645335397</v>
      </c>
      <c r="G45" s="190">
        <f t="shared" si="1"/>
        <v>96.052958485154079</v>
      </c>
      <c r="H45" s="192">
        <f t="shared" si="2"/>
        <v>-1219.1996800000015</v>
      </c>
      <c r="J45" s="197"/>
      <c r="K45" s="188"/>
    </row>
    <row r="46" spans="1:11" s="5" customFormat="1" ht="27" customHeight="1">
      <c r="A46" s="131">
        <v>42</v>
      </c>
      <c r="B46" s="89" t="s">
        <v>78</v>
      </c>
      <c r="C46" s="81">
        <v>45225.3</v>
      </c>
      <c r="D46" s="81">
        <v>7520.7060000000001</v>
      </c>
      <c r="E46" s="81">
        <v>6657.1461000000008</v>
      </c>
      <c r="F46" s="190">
        <f t="shared" si="3"/>
        <v>14.71996006659989</v>
      </c>
      <c r="G46" s="190">
        <f t="shared" si="1"/>
        <v>88.517568696343147</v>
      </c>
      <c r="H46" s="192">
        <f t="shared" si="2"/>
        <v>-863.55989999999929</v>
      </c>
      <c r="J46" s="197"/>
      <c r="K46" s="188"/>
    </row>
    <row r="47" spans="1:11" s="5" customFormat="1" ht="27" customHeight="1">
      <c r="A47" s="131">
        <v>43</v>
      </c>
      <c r="B47" s="89" t="s">
        <v>79</v>
      </c>
      <c r="C47" s="81">
        <v>34727</v>
      </c>
      <c r="D47" s="81">
        <v>4214.1000000000004</v>
      </c>
      <c r="E47" s="81">
        <v>5363.4125999999997</v>
      </c>
      <c r="F47" s="190">
        <f t="shared" si="3"/>
        <v>15.444503124370085</v>
      </c>
      <c r="G47" s="80">
        <f t="shared" si="1"/>
        <v>127.2730262689542</v>
      </c>
      <c r="H47" s="165">
        <f t="shared" si="2"/>
        <v>1149.3125999999993</v>
      </c>
      <c r="J47" s="197"/>
      <c r="K47" s="188"/>
    </row>
    <row r="48" spans="1:11" s="5" customFormat="1" ht="27" customHeight="1">
      <c r="A48" s="131">
        <v>44</v>
      </c>
      <c r="B48" s="89" t="s">
        <v>80</v>
      </c>
      <c r="C48" s="84">
        <v>35506.9</v>
      </c>
      <c r="D48" s="84">
        <v>6496.866</v>
      </c>
      <c r="E48" s="84">
        <v>4554.9414300000008</v>
      </c>
      <c r="F48" s="190">
        <f t="shared" si="3"/>
        <v>12.828327536338008</v>
      </c>
      <c r="G48" s="190">
        <f t="shared" si="1"/>
        <v>70.109825722125109</v>
      </c>
      <c r="H48" s="192">
        <f t="shared" si="2"/>
        <v>-1941.9245699999992</v>
      </c>
      <c r="J48" s="197"/>
      <c r="K48" s="188"/>
    </row>
    <row r="49" spans="1:11" s="5" customFormat="1" ht="27" customHeight="1">
      <c r="A49" s="131">
        <v>45</v>
      </c>
      <c r="B49" s="89" t="s">
        <v>81</v>
      </c>
      <c r="C49" s="84">
        <v>57383.256000000001</v>
      </c>
      <c r="D49" s="84">
        <v>7274.991</v>
      </c>
      <c r="E49" s="84">
        <v>9081.5196900000028</v>
      </c>
      <c r="F49" s="190">
        <f t="shared" si="3"/>
        <v>15.826079457742869</v>
      </c>
      <c r="G49" s="80">
        <f t="shared" si="1"/>
        <v>124.83204020458585</v>
      </c>
      <c r="H49" s="165">
        <f t="shared" si="2"/>
        <v>1806.5286900000028</v>
      </c>
      <c r="J49" s="197"/>
      <c r="K49" s="188"/>
    </row>
    <row r="50" spans="1:11" s="5" customFormat="1" ht="27" customHeight="1">
      <c r="A50" s="131">
        <v>46</v>
      </c>
      <c r="B50" s="89" t="s">
        <v>82</v>
      </c>
      <c r="C50" s="84">
        <v>446000</v>
      </c>
      <c r="D50" s="84">
        <v>68587.100000000006</v>
      </c>
      <c r="E50" s="84">
        <v>69701.295170000041</v>
      </c>
      <c r="F50" s="190">
        <f t="shared" si="3"/>
        <v>15.628093087443956</v>
      </c>
      <c r="G50" s="80">
        <f t="shared" si="1"/>
        <v>101.62449669106879</v>
      </c>
      <c r="H50" s="165">
        <f t="shared" si="2"/>
        <v>1114.1951700000354</v>
      </c>
      <c r="J50" s="197"/>
      <c r="K50" s="188"/>
    </row>
    <row r="51" spans="1:11" s="5" customFormat="1" ht="27" customHeight="1">
      <c r="A51" s="131">
        <v>47</v>
      </c>
      <c r="B51" s="89" t="s">
        <v>83</v>
      </c>
      <c r="C51" s="84">
        <v>95251.6</v>
      </c>
      <c r="D51" s="84">
        <v>16791.25</v>
      </c>
      <c r="E51" s="84">
        <v>15605.285069999994</v>
      </c>
      <c r="F51" s="190">
        <f t="shared" si="3"/>
        <v>16.383226182027382</v>
      </c>
      <c r="G51" s="190">
        <f t="shared" si="1"/>
        <v>92.937006297922991</v>
      </c>
      <c r="H51" s="192">
        <f t="shared" si="2"/>
        <v>-1185.9649300000056</v>
      </c>
      <c r="J51" s="197"/>
      <c r="K51" s="188"/>
    </row>
    <row r="52" spans="1:11" s="5" customFormat="1" ht="27" customHeight="1">
      <c r="A52" s="131">
        <v>48</v>
      </c>
      <c r="B52" s="89" t="s">
        <v>84</v>
      </c>
      <c r="C52" s="84">
        <v>147758</v>
      </c>
      <c r="D52" s="84">
        <v>20488.871999999999</v>
      </c>
      <c r="E52" s="84">
        <v>20753.510769999997</v>
      </c>
      <c r="F52" s="190">
        <f t="shared" si="3"/>
        <v>14.04560888073742</v>
      </c>
      <c r="G52" s="80">
        <f t="shared" si="1"/>
        <v>101.29162195947146</v>
      </c>
      <c r="H52" s="165">
        <f t="shared" si="2"/>
        <v>264.63876999999775</v>
      </c>
      <c r="J52" s="197"/>
      <c r="K52" s="188"/>
    </row>
    <row r="53" spans="1:11" s="5" customFormat="1" ht="27" customHeight="1">
      <c r="A53" s="131">
        <v>49</v>
      </c>
      <c r="B53" s="89" t="s">
        <v>85</v>
      </c>
      <c r="C53" s="84">
        <v>23050</v>
      </c>
      <c r="D53" s="84">
        <v>4196.9709999999995</v>
      </c>
      <c r="E53" s="84">
        <v>3584.6732900000002</v>
      </c>
      <c r="F53" s="190">
        <f t="shared" si="3"/>
        <v>15.551727939262475</v>
      </c>
      <c r="G53" s="190">
        <f t="shared" si="1"/>
        <v>85.410961619701467</v>
      </c>
      <c r="H53" s="192">
        <f t="shared" si="2"/>
        <v>-612.29770999999937</v>
      </c>
      <c r="J53" s="197"/>
      <c r="K53" s="188"/>
    </row>
    <row r="54" spans="1:11" s="5" customFormat="1" ht="27" customHeight="1">
      <c r="A54" s="131">
        <v>50</v>
      </c>
      <c r="B54" s="89" t="s">
        <v>86</v>
      </c>
      <c r="C54" s="81">
        <v>231123.4</v>
      </c>
      <c r="D54" s="81">
        <v>30898.9</v>
      </c>
      <c r="E54" s="81">
        <v>34974.013730000013</v>
      </c>
      <c r="F54" s="190">
        <f t="shared" si="3"/>
        <v>15.132182085414117</v>
      </c>
      <c r="G54" s="80">
        <f t="shared" si="1"/>
        <v>113.18853981856962</v>
      </c>
      <c r="H54" s="165">
        <f t="shared" si="2"/>
        <v>4075.1137300000119</v>
      </c>
      <c r="J54" s="197"/>
      <c r="K54" s="188"/>
    </row>
    <row r="55" spans="1:11" s="5" customFormat="1" ht="27" customHeight="1">
      <c r="A55" s="131">
        <v>51</v>
      </c>
      <c r="B55" s="89" t="s">
        <v>87</v>
      </c>
      <c r="C55" s="81">
        <v>114364.8</v>
      </c>
      <c r="D55" s="81">
        <v>19788.376</v>
      </c>
      <c r="E55" s="81">
        <v>21743.475899999998</v>
      </c>
      <c r="F55" s="80">
        <f t="shared" si="3"/>
        <v>19.012384842189203</v>
      </c>
      <c r="G55" s="80">
        <f t="shared" si="1"/>
        <v>109.88004220255365</v>
      </c>
      <c r="H55" s="165">
        <f t="shared" si="2"/>
        <v>1955.0998999999974</v>
      </c>
      <c r="J55" s="197"/>
      <c r="K55" s="188"/>
    </row>
    <row r="56" spans="1:11" s="5" customFormat="1" ht="27" customHeight="1">
      <c r="A56" s="131">
        <v>52</v>
      </c>
      <c r="B56" s="89" t="s">
        <v>88</v>
      </c>
      <c r="C56" s="81">
        <v>50982.6</v>
      </c>
      <c r="D56" s="81">
        <v>2332.9169999999999</v>
      </c>
      <c r="E56" s="81">
        <v>4734.7287200000019</v>
      </c>
      <c r="F56" s="190">
        <f t="shared" si="3"/>
        <v>9.2869502928450149</v>
      </c>
      <c r="G56" s="80">
        <f t="shared" si="1"/>
        <v>202.9531577848677</v>
      </c>
      <c r="H56" s="165">
        <f t="shared" si="2"/>
        <v>2401.811720000002</v>
      </c>
      <c r="J56" s="197"/>
      <c r="K56" s="188"/>
    </row>
    <row r="57" spans="1:11" s="5" customFormat="1" ht="27" customHeight="1">
      <c r="A57" s="131">
        <v>53</v>
      </c>
      <c r="B57" s="89" t="s">
        <v>89</v>
      </c>
      <c r="C57" s="84">
        <v>35358.385000000002</v>
      </c>
      <c r="D57" s="84">
        <v>4441.8149999999996</v>
      </c>
      <c r="E57" s="81">
        <v>6161.3636899999983</v>
      </c>
      <c r="F57" s="80">
        <f t="shared" si="3"/>
        <v>17.425466943696659</v>
      </c>
      <c r="G57" s="80">
        <f t="shared" si="1"/>
        <v>138.71274895510052</v>
      </c>
      <c r="H57" s="165">
        <f t="shared" si="2"/>
        <v>1719.5486899999987</v>
      </c>
      <c r="J57" s="197"/>
      <c r="K57" s="188"/>
    </row>
    <row r="58" spans="1:11" s="5" customFormat="1" ht="27" customHeight="1">
      <c r="A58" s="131">
        <v>54</v>
      </c>
      <c r="B58" s="89" t="s">
        <v>90</v>
      </c>
      <c r="C58" s="84">
        <v>50300</v>
      </c>
      <c r="D58" s="84">
        <v>6298.3159999999998</v>
      </c>
      <c r="E58" s="81">
        <v>8193.2250600000007</v>
      </c>
      <c r="F58" s="190">
        <f t="shared" si="3"/>
        <v>16.288717813121274</v>
      </c>
      <c r="G58" s="80">
        <f t="shared" si="1"/>
        <v>130.0859636131309</v>
      </c>
      <c r="H58" s="165">
        <f t="shared" si="2"/>
        <v>1894.9090600000009</v>
      </c>
      <c r="J58" s="197"/>
      <c r="K58" s="188"/>
    </row>
    <row r="59" spans="1:11" s="5" customFormat="1" ht="27" customHeight="1">
      <c r="A59" s="131">
        <v>55</v>
      </c>
      <c r="B59" s="89" t="s">
        <v>91</v>
      </c>
      <c r="C59" s="84">
        <v>34721.173999999999</v>
      </c>
      <c r="D59" s="84">
        <v>5075.6809999999996</v>
      </c>
      <c r="E59" s="81">
        <v>5999.9039100000009</v>
      </c>
      <c r="F59" s="80">
        <f t="shared" si="3"/>
        <v>17.280244930658164</v>
      </c>
      <c r="G59" s="80">
        <f t="shared" si="1"/>
        <v>118.20884547314934</v>
      </c>
      <c r="H59" s="165">
        <f t="shared" si="2"/>
        <v>924.22291000000132</v>
      </c>
      <c r="J59" s="197"/>
      <c r="K59" s="188"/>
    </row>
    <row r="60" spans="1:11" s="5" customFormat="1" ht="27" customHeight="1">
      <c r="A60" s="131">
        <v>56</v>
      </c>
      <c r="B60" s="89" t="s">
        <v>92</v>
      </c>
      <c r="C60" s="84">
        <v>8851000</v>
      </c>
      <c r="D60" s="84">
        <v>1424715.7</v>
      </c>
      <c r="E60" s="81">
        <v>1364031.5459499997</v>
      </c>
      <c r="F60" s="190">
        <f t="shared" si="3"/>
        <v>15.411044468986551</v>
      </c>
      <c r="G60" s="190">
        <f t="shared" si="1"/>
        <v>95.74061308863233</v>
      </c>
      <c r="H60" s="192">
        <f t="shared" si="2"/>
        <v>-60684.154050000245</v>
      </c>
      <c r="J60" s="197"/>
      <c r="K60" s="188"/>
    </row>
    <row r="61" spans="1:11" s="5" customFormat="1" ht="27" customHeight="1">
      <c r="A61" s="131">
        <v>57</v>
      </c>
      <c r="B61" s="89" t="s">
        <v>93</v>
      </c>
      <c r="C61" s="84">
        <v>130118.7</v>
      </c>
      <c r="D61" s="84">
        <v>22000</v>
      </c>
      <c r="E61" s="81">
        <v>24783.639890000002</v>
      </c>
      <c r="F61" s="80">
        <f t="shared" si="3"/>
        <v>19.046947049117463</v>
      </c>
      <c r="G61" s="80">
        <f t="shared" si="1"/>
        <v>112.65290859090911</v>
      </c>
      <c r="H61" s="165">
        <f t="shared" si="2"/>
        <v>2783.6398900000022</v>
      </c>
      <c r="J61" s="197"/>
      <c r="K61" s="188"/>
    </row>
    <row r="62" spans="1:11" s="5" customFormat="1" ht="27" customHeight="1">
      <c r="A62" s="131">
        <v>58</v>
      </c>
      <c r="B62" s="89" t="s">
        <v>94</v>
      </c>
      <c r="C62" s="84">
        <v>82652.899999999994</v>
      </c>
      <c r="D62" s="84">
        <v>18680.22</v>
      </c>
      <c r="E62" s="81">
        <v>10376.149309999999</v>
      </c>
      <c r="F62" s="190">
        <f t="shared" si="3"/>
        <v>12.553884146835742</v>
      </c>
      <c r="G62" s="190">
        <f t="shared" si="1"/>
        <v>55.546183663789819</v>
      </c>
      <c r="H62" s="192">
        <f t="shared" si="2"/>
        <v>-8304.0706900000023</v>
      </c>
      <c r="J62" s="197"/>
      <c r="K62" s="188"/>
    </row>
    <row r="63" spans="1:11" s="5" customFormat="1" ht="27" customHeight="1">
      <c r="A63" s="131">
        <v>59</v>
      </c>
      <c r="B63" s="89" t="s">
        <v>95</v>
      </c>
      <c r="C63" s="84">
        <v>116521.8</v>
      </c>
      <c r="D63" s="84">
        <v>19189.099999999999</v>
      </c>
      <c r="E63" s="81">
        <v>18526.832609999998</v>
      </c>
      <c r="F63" s="190">
        <f t="shared" si="3"/>
        <v>15.89988535192556</v>
      </c>
      <c r="G63" s="190">
        <f t="shared" si="1"/>
        <v>96.548731363117597</v>
      </c>
      <c r="H63" s="192">
        <f t="shared" si="2"/>
        <v>-662.26739000000089</v>
      </c>
      <c r="J63" s="197"/>
      <c r="K63" s="188"/>
    </row>
    <row r="64" spans="1:11" s="5" customFormat="1" ht="27" customHeight="1">
      <c r="A64" s="131">
        <v>60</v>
      </c>
      <c r="B64" s="89" t="s">
        <v>96</v>
      </c>
      <c r="C64" s="84">
        <v>202077</v>
      </c>
      <c r="D64" s="84">
        <v>37876.050000000003</v>
      </c>
      <c r="E64" s="81">
        <v>38599.379220000017</v>
      </c>
      <c r="F64" s="80">
        <f t="shared" si="3"/>
        <v>19.101322377113682</v>
      </c>
      <c r="G64" s="80">
        <f t="shared" si="1"/>
        <v>101.90972717588032</v>
      </c>
      <c r="H64" s="165">
        <f t="shared" si="2"/>
        <v>723.32922000001417</v>
      </c>
      <c r="J64" s="197"/>
      <c r="K64" s="188"/>
    </row>
    <row r="65" spans="1:11" s="5" customFormat="1" ht="27" customHeight="1">
      <c r="A65" s="131">
        <v>61</v>
      </c>
      <c r="B65" s="89" t="s">
        <v>97</v>
      </c>
      <c r="C65" s="84">
        <v>72202.543999999994</v>
      </c>
      <c r="D65" s="84">
        <v>13366.531000000001</v>
      </c>
      <c r="E65" s="81">
        <v>10836.72128</v>
      </c>
      <c r="F65" s="190">
        <f t="shared" si="3"/>
        <v>15.008780410839817</v>
      </c>
      <c r="G65" s="190">
        <f t="shared" si="1"/>
        <v>81.073550646760921</v>
      </c>
      <c r="H65" s="192">
        <f t="shared" si="2"/>
        <v>-2529.8097200000011</v>
      </c>
      <c r="J65" s="197"/>
      <c r="K65" s="188"/>
    </row>
    <row r="66" spans="1:11" s="5" customFormat="1" ht="27" customHeight="1">
      <c r="A66" s="131">
        <v>62</v>
      </c>
      <c r="B66" s="89" t="s">
        <v>98</v>
      </c>
      <c r="C66" s="84">
        <v>49673.071000000004</v>
      </c>
      <c r="D66" s="84">
        <v>8242.9950000000008</v>
      </c>
      <c r="E66" s="81">
        <v>7705.4657400000006</v>
      </c>
      <c r="F66" s="190">
        <f t="shared" si="3"/>
        <v>15.51236028873673</v>
      </c>
      <c r="G66" s="190">
        <f t="shared" si="1"/>
        <v>93.478956859733628</v>
      </c>
      <c r="H66" s="192">
        <f t="shared" si="2"/>
        <v>-537.52926000000025</v>
      </c>
      <c r="J66" s="197"/>
      <c r="K66" s="188"/>
    </row>
    <row r="67" spans="1:11" s="5" customFormat="1" ht="27" customHeight="1">
      <c r="A67" s="131">
        <v>63</v>
      </c>
      <c r="B67" s="89" t="s">
        <v>99</v>
      </c>
      <c r="C67" s="84">
        <v>116635.6</v>
      </c>
      <c r="D67" s="84">
        <v>24651.554</v>
      </c>
      <c r="E67" s="81">
        <v>16602.735119999998</v>
      </c>
      <c r="F67" s="190">
        <f t="shared" si="3"/>
        <v>14.23470631608188</v>
      </c>
      <c r="G67" s="190">
        <f t="shared" si="1"/>
        <v>67.349649113398684</v>
      </c>
      <c r="H67" s="192">
        <f t="shared" si="2"/>
        <v>-8048.8188800000025</v>
      </c>
      <c r="J67" s="197"/>
      <c r="K67" s="188"/>
    </row>
    <row r="68" spans="1:11" s="5" customFormat="1" ht="27" customHeight="1">
      <c r="A68" s="131">
        <v>64</v>
      </c>
      <c r="B68" s="89" t="s">
        <v>100</v>
      </c>
      <c r="C68" s="84">
        <v>21089.599999999999</v>
      </c>
      <c r="D68" s="84">
        <v>3576.46</v>
      </c>
      <c r="E68" s="81">
        <v>3623.8232000000003</v>
      </c>
      <c r="F68" s="80">
        <f t="shared" si="3"/>
        <v>17.182986875047419</v>
      </c>
      <c r="G68" s="80">
        <f t="shared" si="1"/>
        <v>101.32430392063661</v>
      </c>
      <c r="H68" s="165">
        <f t="shared" si="2"/>
        <v>47.363200000000234</v>
      </c>
      <c r="J68" s="197"/>
      <c r="K68" s="188"/>
    </row>
    <row r="69" spans="1:11" s="5" customFormat="1" ht="27" customHeight="1">
      <c r="A69" s="131">
        <v>65</v>
      </c>
      <c r="B69" s="89" t="s">
        <v>101</v>
      </c>
      <c r="C69" s="84">
        <v>15541</v>
      </c>
      <c r="D69" s="84">
        <v>2007.614</v>
      </c>
      <c r="E69" s="81">
        <v>2288.4141099999993</v>
      </c>
      <c r="F69" s="190">
        <f t="shared" ref="F69:F74" si="4">E69/C69*100</f>
        <v>14.7250119683418</v>
      </c>
      <c r="G69" s="80">
        <f t="shared" si="1"/>
        <v>113.9867579126266</v>
      </c>
      <c r="H69" s="165">
        <f t="shared" si="2"/>
        <v>280.80010999999922</v>
      </c>
      <c r="J69" s="197"/>
      <c r="K69" s="188"/>
    </row>
    <row r="70" spans="1:11" s="5" customFormat="1" ht="27" customHeight="1">
      <c r="A70" s="131">
        <v>66</v>
      </c>
      <c r="B70" s="89" t="s">
        <v>102</v>
      </c>
      <c r="C70" s="84">
        <v>115615</v>
      </c>
      <c r="D70" s="84">
        <v>17290.12</v>
      </c>
      <c r="E70" s="81">
        <v>20409.976320000005</v>
      </c>
      <c r="F70" s="80">
        <f t="shared" si="4"/>
        <v>17.653398192276093</v>
      </c>
      <c r="G70" s="80">
        <f t="shared" ref="G70:G86" si="5">E70/D70*100</f>
        <v>118.04415654720735</v>
      </c>
      <c r="H70" s="165">
        <f t="shared" ref="H70:H86" si="6">E70-D70</f>
        <v>3119.8563200000062</v>
      </c>
      <c r="J70" s="197"/>
      <c r="K70" s="188"/>
    </row>
    <row r="71" spans="1:11" s="5" customFormat="1" ht="27" customHeight="1">
      <c r="A71" s="131">
        <v>67</v>
      </c>
      <c r="B71" s="89" t="s">
        <v>103</v>
      </c>
      <c r="C71" s="84">
        <v>82527.100000000006</v>
      </c>
      <c r="D71" s="84">
        <v>9154.0419999999995</v>
      </c>
      <c r="E71" s="81">
        <v>12864.918049999998</v>
      </c>
      <c r="F71" s="190">
        <f t="shared" si="4"/>
        <v>15.588719402475062</v>
      </c>
      <c r="G71" s="80">
        <f t="shared" si="5"/>
        <v>140.53811474756176</v>
      </c>
      <c r="H71" s="165">
        <f t="shared" si="6"/>
        <v>3710.8760499999989</v>
      </c>
      <c r="J71" s="197"/>
      <c r="K71" s="188"/>
    </row>
    <row r="72" spans="1:11" s="5" customFormat="1" ht="27" customHeight="1">
      <c r="A72" s="131">
        <v>68</v>
      </c>
      <c r="B72" s="89" t="s">
        <v>104</v>
      </c>
      <c r="C72" s="81">
        <v>25964.5</v>
      </c>
      <c r="D72" s="81">
        <v>3226.24</v>
      </c>
      <c r="E72" s="81">
        <v>3539.6606400000001</v>
      </c>
      <c r="F72" s="190">
        <f t="shared" si="4"/>
        <v>13.632693254250997</v>
      </c>
      <c r="G72" s="80">
        <f t="shared" si="5"/>
        <v>109.71473417972626</v>
      </c>
      <c r="H72" s="165">
        <f t="shared" si="6"/>
        <v>313.42064000000028</v>
      </c>
      <c r="J72" s="197"/>
      <c r="K72" s="188"/>
    </row>
    <row r="73" spans="1:11" s="5" customFormat="1" ht="27" customHeight="1">
      <c r="A73" s="131">
        <v>69</v>
      </c>
      <c r="B73" s="89" t="s">
        <v>105</v>
      </c>
      <c r="C73" s="81">
        <v>233200</v>
      </c>
      <c r="D73" s="81">
        <v>42527.16</v>
      </c>
      <c r="E73" s="81">
        <v>34360.563919999993</v>
      </c>
      <c r="F73" s="190">
        <f t="shared" si="4"/>
        <v>14.734375608919379</v>
      </c>
      <c r="G73" s="190">
        <f t="shared" si="5"/>
        <v>80.796751816956487</v>
      </c>
      <c r="H73" s="192">
        <f t="shared" si="6"/>
        <v>-8166.5960800000103</v>
      </c>
      <c r="J73" s="197"/>
      <c r="K73" s="188"/>
    </row>
    <row r="74" spans="1:11" s="5" customFormat="1" ht="27" customHeight="1">
      <c r="A74" s="131">
        <v>70</v>
      </c>
      <c r="B74" s="89" t="s">
        <v>106</v>
      </c>
      <c r="C74" s="81">
        <v>88759</v>
      </c>
      <c r="D74" s="81">
        <v>14053.187</v>
      </c>
      <c r="E74" s="81">
        <v>12007.587529999997</v>
      </c>
      <c r="F74" s="190">
        <f t="shared" si="4"/>
        <v>13.528304205770681</v>
      </c>
      <c r="G74" s="194">
        <f t="shared" si="5"/>
        <v>85.443874972986535</v>
      </c>
      <c r="H74" s="192">
        <f t="shared" si="6"/>
        <v>-2045.5994700000028</v>
      </c>
      <c r="J74" s="197"/>
      <c r="K74" s="188"/>
    </row>
    <row r="75" spans="1:11" s="8" customFormat="1" ht="27.75" customHeight="1">
      <c r="A75" s="131">
        <v>71</v>
      </c>
      <c r="B75" s="182" t="s">
        <v>107</v>
      </c>
      <c r="C75" s="81">
        <v>193100</v>
      </c>
      <c r="D75" s="81">
        <v>31778.77</v>
      </c>
      <c r="E75" s="81">
        <v>34092.953529999999</v>
      </c>
      <c r="F75" s="80">
        <f t="shared" ref="F75:F85" si="7">E75/C75*100</f>
        <v>17.655594785085444</v>
      </c>
      <c r="G75" s="109">
        <f t="shared" si="5"/>
        <v>107.28216834698132</v>
      </c>
      <c r="H75" s="165">
        <f t="shared" si="6"/>
        <v>2314.1835299999984</v>
      </c>
      <c r="J75" s="197"/>
      <c r="K75" s="188"/>
    </row>
    <row r="76" spans="1:11" s="11" customFormat="1" ht="27.75" customHeight="1">
      <c r="A76" s="131">
        <v>72</v>
      </c>
      <c r="B76" s="88" t="s">
        <v>108</v>
      </c>
      <c r="C76" s="98">
        <v>107000</v>
      </c>
      <c r="D76" s="98">
        <v>14405.585999999999</v>
      </c>
      <c r="E76" s="177">
        <v>15970.598370000002</v>
      </c>
      <c r="F76" s="190">
        <f t="shared" si="7"/>
        <v>14.925792869158879</v>
      </c>
      <c r="G76" s="109">
        <f t="shared" si="5"/>
        <v>110.86392715992257</v>
      </c>
      <c r="H76" s="165">
        <f t="shared" si="6"/>
        <v>1565.0123700000022</v>
      </c>
      <c r="J76" s="197"/>
      <c r="K76" s="188"/>
    </row>
    <row r="77" spans="1:11" s="5" customFormat="1" ht="27.75" customHeight="1">
      <c r="A77" s="131">
        <v>73</v>
      </c>
      <c r="B77" s="88" t="s">
        <v>109</v>
      </c>
      <c r="C77" s="98">
        <v>83576.163</v>
      </c>
      <c r="D77" s="98">
        <v>9516.7060000000001</v>
      </c>
      <c r="E77" s="177">
        <v>12098.258629999998</v>
      </c>
      <c r="F77" s="190">
        <f t="shared" si="7"/>
        <v>14.475728719443604</v>
      </c>
      <c r="G77" s="109">
        <f t="shared" si="5"/>
        <v>127.12653548402145</v>
      </c>
      <c r="H77" s="165">
        <f t="shared" si="6"/>
        <v>2581.5526299999983</v>
      </c>
      <c r="J77" s="197"/>
      <c r="K77" s="188"/>
    </row>
    <row r="78" spans="1:11" s="5" customFormat="1" ht="27.75" customHeight="1">
      <c r="A78" s="131">
        <v>74</v>
      </c>
      <c r="B78" s="88" t="s">
        <v>110</v>
      </c>
      <c r="C78" s="98">
        <v>652760</v>
      </c>
      <c r="D78" s="98">
        <v>98738.3</v>
      </c>
      <c r="E78" s="177">
        <v>96628.436119999984</v>
      </c>
      <c r="F78" s="190">
        <f t="shared" si="7"/>
        <v>14.803057191004349</v>
      </c>
      <c r="G78" s="194">
        <f t="shared" si="5"/>
        <v>97.863175809184469</v>
      </c>
      <c r="H78" s="192">
        <f t="shared" si="6"/>
        <v>-2109.863880000019</v>
      </c>
      <c r="J78" s="197"/>
      <c r="K78" s="188"/>
    </row>
    <row r="79" spans="1:11" s="5" customFormat="1" ht="27.75" customHeight="1">
      <c r="A79" s="131">
        <v>75</v>
      </c>
      <c r="B79" s="88" t="s">
        <v>111</v>
      </c>
      <c r="C79" s="98">
        <v>20166.5</v>
      </c>
      <c r="D79" s="98">
        <v>3083.63</v>
      </c>
      <c r="E79" s="177">
        <v>3348.8361</v>
      </c>
      <c r="F79" s="80">
        <f t="shared" si="7"/>
        <v>16.605936082116383</v>
      </c>
      <c r="G79" s="109">
        <f t="shared" si="5"/>
        <v>108.60045141602592</v>
      </c>
      <c r="H79" s="165">
        <f t="shared" si="6"/>
        <v>265.20609999999988</v>
      </c>
      <c r="J79" s="197"/>
      <c r="K79" s="188"/>
    </row>
    <row r="80" spans="1:11" s="5" customFormat="1" ht="27.75" customHeight="1">
      <c r="A80" s="131">
        <v>76</v>
      </c>
      <c r="B80" s="183" t="s">
        <v>112</v>
      </c>
      <c r="C80" s="98">
        <v>38653.1</v>
      </c>
      <c r="D80" s="98">
        <v>6442.1419999999998</v>
      </c>
      <c r="E80" s="177">
        <v>6661.7008699999997</v>
      </c>
      <c r="F80" s="80">
        <f t="shared" si="7"/>
        <v>17.234583694451416</v>
      </c>
      <c r="G80" s="109">
        <f t="shared" si="5"/>
        <v>103.40816563807505</v>
      </c>
      <c r="H80" s="165">
        <f t="shared" si="6"/>
        <v>219.55886999999984</v>
      </c>
      <c r="J80" s="197"/>
      <c r="K80" s="188"/>
    </row>
    <row r="81" spans="1:11" s="5" customFormat="1" ht="27.75" customHeight="1">
      <c r="A81" s="131">
        <v>77</v>
      </c>
      <c r="B81" s="88" t="s">
        <v>113</v>
      </c>
      <c r="C81" s="98">
        <v>183736.5</v>
      </c>
      <c r="D81" s="98">
        <v>28106</v>
      </c>
      <c r="E81" s="177">
        <v>31198.015739999999</v>
      </c>
      <c r="F81" s="80">
        <f t="shared" si="7"/>
        <v>16.979759459878686</v>
      </c>
      <c r="G81" s="109">
        <f t="shared" si="5"/>
        <v>111.00126570838967</v>
      </c>
      <c r="H81" s="165">
        <f t="shared" si="6"/>
        <v>3092.0157399999989</v>
      </c>
      <c r="J81" s="197"/>
      <c r="K81" s="188"/>
    </row>
    <row r="82" spans="1:11" s="5" customFormat="1" ht="27.75" customHeight="1">
      <c r="A82" s="131">
        <v>78</v>
      </c>
      <c r="B82" s="90" t="s">
        <v>114</v>
      </c>
      <c r="C82" s="98">
        <v>76059.100000000006</v>
      </c>
      <c r="D82" s="98">
        <v>10812.286</v>
      </c>
      <c r="E82" s="177">
        <v>12182.562139999996</v>
      </c>
      <c r="F82" s="190">
        <f t="shared" si="7"/>
        <v>16.017231521277527</v>
      </c>
      <c r="G82" s="109">
        <f t="shared" si="5"/>
        <v>112.67332495644304</v>
      </c>
      <c r="H82" s="165">
        <f t="shared" si="6"/>
        <v>1370.2761399999963</v>
      </c>
      <c r="J82" s="197"/>
      <c r="K82" s="188"/>
    </row>
    <row r="83" spans="1:11" s="5" customFormat="1" ht="27.75" customHeight="1">
      <c r="A83" s="131">
        <v>79</v>
      </c>
      <c r="B83" s="90" t="s">
        <v>115</v>
      </c>
      <c r="C83" s="98">
        <v>25626.3</v>
      </c>
      <c r="D83" s="98">
        <v>2871.6239999999998</v>
      </c>
      <c r="E83" s="177">
        <v>4210.2457400000003</v>
      </c>
      <c r="F83" s="190">
        <f t="shared" si="7"/>
        <v>16.42939378685179</v>
      </c>
      <c r="G83" s="109">
        <f t="shared" si="5"/>
        <v>146.6154949255195</v>
      </c>
      <c r="H83" s="165">
        <f t="shared" si="6"/>
        <v>1338.6217400000005</v>
      </c>
      <c r="J83" s="197"/>
      <c r="K83" s="188"/>
    </row>
    <row r="84" spans="1:11" s="5" customFormat="1" ht="27.75" customHeight="1">
      <c r="A84" s="131">
        <v>80</v>
      </c>
      <c r="B84" s="90" t="s">
        <v>116</v>
      </c>
      <c r="C84" s="98">
        <v>440200</v>
      </c>
      <c r="D84" s="98">
        <v>73339.7</v>
      </c>
      <c r="E84" s="177">
        <v>68549.894929999995</v>
      </c>
      <c r="F84" s="190">
        <f t="shared" si="7"/>
        <v>15.572443191731031</v>
      </c>
      <c r="G84" s="194">
        <f t="shared" si="5"/>
        <v>93.46901464009261</v>
      </c>
      <c r="H84" s="192">
        <f t="shared" si="6"/>
        <v>-4789.8050700000022</v>
      </c>
      <c r="J84" s="197"/>
      <c r="K84" s="188"/>
    </row>
    <row r="85" spans="1:11" s="5" customFormat="1" ht="27.75" customHeight="1" thickBot="1">
      <c r="A85" s="171">
        <v>81</v>
      </c>
      <c r="B85" s="91" t="s">
        <v>117</v>
      </c>
      <c r="C85" s="99">
        <v>295980</v>
      </c>
      <c r="D85" s="99">
        <v>37282.904000000002</v>
      </c>
      <c r="E85" s="178">
        <v>33019.105539999997</v>
      </c>
      <c r="F85" s="193">
        <f t="shared" si="7"/>
        <v>11.155856997094398</v>
      </c>
      <c r="G85" s="195">
        <f t="shared" si="5"/>
        <v>88.563663227521104</v>
      </c>
      <c r="H85" s="196">
        <f t="shared" si="6"/>
        <v>-4263.7984600000054</v>
      </c>
      <c r="J85" s="197"/>
      <c r="K85" s="188"/>
    </row>
    <row r="86" spans="1:11" s="5" customFormat="1" ht="27.75" customHeight="1" thickBot="1">
      <c r="A86" s="100"/>
      <c r="B86" s="158" t="s">
        <v>118</v>
      </c>
      <c r="C86" s="92">
        <f>SUM(C5:C85)</f>
        <v>19382737.114000004</v>
      </c>
      <c r="D86" s="92">
        <f>SUM(D5:D85)</f>
        <v>2970506.8256600001</v>
      </c>
      <c r="E86" s="92">
        <f>SUM(E5:E85)</f>
        <v>2963718.67515</v>
      </c>
      <c r="F86" s="101">
        <f>E86/C86*100</f>
        <v>15.290506483778953</v>
      </c>
      <c r="G86" s="110">
        <f t="shared" si="5"/>
        <v>99.771481740039704</v>
      </c>
      <c r="H86" s="172">
        <f t="shared" si="6"/>
        <v>-6788.150510000065</v>
      </c>
    </row>
    <row r="87" spans="1:11" s="5" customFormat="1">
      <c r="B87" s="11"/>
      <c r="E87" s="10"/>
      <c r="F87" s="10"/>
      <c r="G87" s="10"/>
      <c r="H87" s="10"/>
    </row>
    <row r="88" spans="1:11" s="5" customFormat="1" ht="15.75" customHeight="1">
      <c r="B88" s="11"/>
      <c r="C88" s="72"/>
      <c r="E88" s="10"/>
      <c r="F88" s="10"/>
      <c r="G88" s="10"/>
      <c r="H88" s="10"/>
    </row>
    <row r="89" spans="1:11" s="5" customFormat="1">
      <c r="B89" s="11"/>
      <c r="E89" s="10"/>
      <c r="F89" s="10"/>
      <c r="G89" s="10"/>
      <c r="H89" s="10"/>
    </row>
    <row r="90" spans="1:11" s="5" customFormat="1">
      <c r="B90" s="11"/>
      <c r="E90" s="10"/>
      <c r="F90" s="10"/>
      <c r="G90" s="10"/>
      <c r="H90" s="10"/>
    </row>
    <row r="91" spans="1:11" s="5" customFormat="1">
      <c r="B91" s="11"/>
      <c r="E91" s="10"/>
      <c r="F91" s="10"/>
      <c r="G91" s="10"/>
      <c r="H91" s="10"/>
    </row>
    <row r="92" spans="1:11" s="5" customFormat="1">
      <c r="B92" s="11"/>
      <c r="E92" s="10"/>
      <c r="F92" s="10"/>
      <c r="G92" s="10"/>
      <c r="H92" s="10"/>
    </row>
    <row r="93" spans="1:11" s="5" customFormat="1">
      <c r="B93" s="11"/>
      <c r="E93" s="10"/>
      <c r="F93" s="10"/>
      <c r="G93" s="10"/>
      <c r="H93" s="10"/>
    </row>
    <row r="94" spans="1:11" s="5" customFormat="1">
      <c r="B94" s="11"/>
      <c r="E94" s="10"/>
      <c r="F94" s="10"/>
      <c r="G94" s="10"/>
      <c r="H94" s="10"/>
    </row>
    <row r="95" spans="1:11" s="5" customFormat="1">
      <c r="E95" s="10"/>
      <c r="F95" s="10"/>
      <c r="G95" s="10"/>
      <c r="H95" s="10"/>
    </row>
    <row r="96" spans="1:11" s="5" customFormat="1">
      <c r="E96" s="10"/>
      <c r="F96" s="10"/>
      <c r="G96" s="10"/>
      <c r="H96" s="10"/>
    </row>
    <row r="97" spans="5:8" s="5" customFormat="1">
      <c r="E97" s="10"/>
      <c r="F97" s="10"/>
      <c r="G97" s="10"/>
      <c r="H97" s="10"/>
    </row>
    <row r="98" spans="5:8" s="5" customFormat="1">
      <c r="E98" s="10"/>
      <c r="F98" s="10"/>
      <c r="G98" s="10"/>
      <c r="H98" s="10"/>
    </row>
    <row r="99" spans="5:8" s="5" customFormat="1">
      <c r="E99" s="10"/>
      <c r="F99" s="10"/>
      <c r="G99" s="10"/>
      <c r="H99" s="10"/>
    </row>
    <row r="100" spans="5:8" s="5" customFormat="1">
      <c r="E100" s="10"/>
      <c r="F100" s="10"/>
      <c r="G100" s="10"/>
      <c r="H100" s="10"/>
    </row>
    <row r="101" spans="5:8" s="5" customFormat="1">
      <c r="E101" s="10"/>
      <c r="F101" s="10"/>
      <c r="G101" s="10"/>
      <c r="H101" s="10"/>
    </row>
    <row r="102" spans="5:8" s="5" customFormat="1">
      <c r="E102" s="10"/>
      <c r="F102" s="10"/>
      <c r="G102" s="10"/>
      <c r="H102" s="10"/>
    </row>
    <row r="103" spans="5:8" s="5" customFormat="1">
      <c r="E103" s="10"/>
      <c r="F103" s="10"/>
      <c r="G103" s="10"/>
      <c r="H103" s="10"/>
    </row>
    <row r="104" spans="5:8" s="5" customFormat="1">
      <c r="E104" s="10"/>
      <c r="F104" s="10"/>
      <c r="G104" s="10"/>
      <c r="H104" s="10"/>
    </row>
    <row r="105" spans="5:8" s="5" customFormat="1">
      <c r="E105" s="10"/>
      <c r="F105" s="10"/>
      <c r="G105" s="10"/>
      <c r="H105" s="10"/>
    </row>
    <row r="106" spans="5:8" s="5" customFormat="1">
      <c r="E106" s="10"/>
      <c r="F106" s="10"/>
      <c r="G106" s="10"/>
      <c r="H106" s="10"/>
    </row>
    <row r="107" spans="5:8" s="5" customFormat="1">
      <c r="E107" s="10"/>
      <c r="F107" s="10"/>
      <c r="G107" s="10"/>
      <c r="H107" s="10"/>
    </row>
    <row r="108" spans="5:8" s="5" customFormat="1">
      <c r="E108" s="10"/>
      <c r="F108" s="10"/>
      <c r="G108" s="10"/>
      <c r="H108" s="10"/>
    </row>
    <row r="109" spans="5:8" s="5" customFormat="1">
      <c r="E109" s="10"/>
      <c r="F109" s="10"/>
      <c r="G109" s="10"/>
      <c r="H109" s="10"/>
    </row>
    <row r="110" spans="5:8" s="5" customFormat="1">
      <c r="E110" s="10"/>
      <c r="F110" s="10"/>
      <c r="G110" s="10"/>
      <c r="H110" s="10"/>
    </row>
    <row r="111" spans="5:8" s="5" customFormat="1">
      <c r="E111" s="10"/>
      <c r="F111" s="10"/>
      <c r="G111" s="10"/>
      <c r="H111" s="10"/>
    </row>
    <row r="112" spans="5:8" s="5" customFormat="1">
      <c r="E112" s="10"/>
      <c r="F112" s="10"/>
      <c r="G112" s="10"/>
      <c r="H112" s="10"/>
    </row>
    <row r="113" spans="5:8" s="5" customFormat="1">
      <c r="E113" s="10"/>
      <c r="F113" s="10"/>
      <c r="G113" s="10"/>
      <c r="H113" s="10"/>
    </row>
    <row r="114" spans="5:8" s="5" customFormat="1">
      <c r="E114" s="10"/>
      <c r="F114" s="10"/>
      <c r="G114" s="10"/>
      <c r="H114" s="10"/>
    </row>
    <row r="115" spans="5:8" s="5" customFormat="1">
      <c r="E115" s="10"/>
      <c r="F115" s="10"/>
      <c r="G115" s="10"/>
      <c r="H115" s="10"/>
    </row>
    <row r="116" spans="5:8" s="5" customFormat="1">
      <c r="E116" s="10"/>
      <c r="F116" s="10"/>
      <c r="G116" s="10"/>
      <c r="H116" s="10"/>
    </row>
    <row r="117" spans="5:8" s="5" customFormat="1">
      <c r="E117" s="10"/>
      <c r="F117" s="10"/>
      <c r="G117" s="10"/>
      <c r="H117" s="10"/>
    </row>
  </sheetData>
  <mergeCells count="8">
    <mergeCell ref="A1:H1"/>
    <mergeCell ref="G3:H3"/>
    <mergeCell ref="C3:C4"/>
    <mergeCell ref="A3:A4"/>
    <mergeCell ref="B3:B4"/>
    <mergeCell ref="E3:E4"/>
    <mergeCell ref="D3:D4"/>
    <mergeCell ref="F3:F4"/>
  </mergeCells>
  <phoneticPr fontId="56" type="noConversion"/>
  <printOptions horizontalCentered="1"/>
  <pageMargins left="0" right="0" top="0.39370078740157483" bottom="0" header="0" footer="0"/>
  <pageSetup paperSize="9" scale="50" fitToHeight="2" orientation="portrait" r:id="rId1"/>
  <headerFooter alignWithMargins="0"/>
  <rowBreaks count="1" manualBreakCount="1">
    <brk id="59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99">
    <pageSetUpPr fitToPage="1"/>
  </sheetPr>
  <dimension ref="A1:EE119"/>
  <sheetViews>
    <sheetView showZeros="0" zoomScale="70" zoomScaleNormal="70" zoomScaleSheetLayoutView="100" workbookViewId="0">
      <pane ySplit="5" topLeftCell="A6" activePane="bottomLeft" state="frozen"/>
      <selection pane="bottomLeft" activeCell="S16" sqref="S16"/>
    </sheetView>
  </sheetViews>
  <sheetFormatPr defaultColWidth="9.109375" defaultRowHeight="13.2"/>
  <cols>
    <col min="1" max="1" width="6.33203125" style="12" customWidth="1"/>
    <col min="2" max="2" width="35.88671875" style="12" customWidth="1"/>
    <col min="3" max="3" width="17.109375" style="12" customWidth="1"/>
    <col min="4" max="4" width="16.6640625" style="12" customWidth="1"/>
    <col min="5" max="5" width="18" style="12" customWidth="1"/>
    <col min="6" max="6" width="13.6640625" style="12" customWidth="1"/>
    <col min="7" max="7" width="9.88671875" style="12" customWidth="1"/>
    <col min="8" max="8" width="16.109375" style="12" customWidth="1"/>
    <col min="9" max="9" width="17.33203125" style="12" customWidth="1"/>
    <col min="10" max="10" width="16.88671875" style="12" customWidth="1"/>
    <col min="11" max="11" width="16.44140625" style="13" customWidth="1"/>
    <col min="12" max="12" width="13.6640625" style="13" customWidth="1"/>
    <col min="13" max="13" width="9.88671875" style="13" customWidth="1"/>
    <col min="14" max="14" width="17.5546875" style="13" customWidth="1"/>
    <col min="15" max="15" width="12.5546875" style="12" customWidth="1"/>
    <col min="16" max="16" width="15.33203125" style="12" customWidth="1"/>
    <col min="17" max="18" width="12.33203125" style="12" customWidth="1"/>
    <col min="19" max="16384" width="9.109375" style="12"/>
  </cols>
  <sheetData>
    <row r="1" spans="1:17" s="54" customFormat="1" ht="21.75" customHeight="1">
      <c r="A1" s="232" t="s">
        <v>135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</row>
    <row r="2" spans="1:17" s="1" customFormat="1" ht="21.75" customHeight="1" thickBot="1">
      <c r="A2" s="33"/>
      <c r="B2" s="33"/>
      <c r="C2" s="33"/>
      <c r="D2" s="33"/>
      <c r="E2" s="33"/>
      <c r="F2" s="33"/>
      <c r="G2" s="33"/>
      <c r="H2" s="33"/>
      <c r="I2" s="33"/>
      <c r="J2" s="33"/>
      <c r="K2" s="64"/>
      <c r="L2" s="64"/>
      <c r="M2" s="64"/>
      <c r="N2" s="55" t="s">
        <v>29</v>
      </c>
    </row>
    <row r="3" spans="1:17" s="2" customFormat="1" ht="24" customHeight="1">
      <c r="A3" s="224" t="s">
        <v>3</v>
      </c>
      <c r="B3" s="234" t="s">
        <v>39</v>
      </c>
      <c r="C3" s="237" t="s">
        <v>25</v>
      </c>
      <c r="D3" s="238"/>
      <c r="E3" s="238"/>
      <c r="F3" s="238"/>
      <c r="G3" s="238"/>
      <c r="H3" s="239"/>
      <c r="I3" s="240" t="s">
        <v>24</v>
      </c>
      <c r="J3" s="238"/>
      <c r="K3" s="238"/>
      <c r="L3" s="238"/>
      <c r="M3" s="238"/>
      <c r="N3" s="239"/>
      <c r="P3" s="63"/>
    </row>
    <row r="4" spans="1:17" s="2" customFormat="1" ht="46.5" customHeight="1">
      <c r="A4" s="233"/>
      <c r="B4" s="235"/>
      <c r="C4" s="241" t="s">
        <v>129</v>
      </c>
      <c r="D4" s="230" t="s">
        <v>134</v>
      </c>
      <c r="E4" s="230" t="s">
        <v>41</v>
      </c>
      <c r="F4" s="230" t="s">
        <v>128</v>
      </c>
      <c r="G4" s="230" t="s">
        <v>133</v>
      </c>
      <c r="H4" s="231"/>
      <c r="I4" s="228" t="s">
        <v>129</v>
      </c>
      <c r="J4" s="230" t="s">
        <v>134</v>
      </c>
      <c r="K4" s="230" t="s">
        <v>41</v>
      </c>
      <c r="L4" s="230" t="s">
        <v>128</v>
      </c>
      <c r="M4" s="230" t="s">
        <v>133</v>
      </c>
      <c r="N4" s="231"/>
    </row>
    <row r="5" spans="1:17" s="2" customFormat="1" ht="20.25" customHeight="1" thickBot="1">
      <c r="A5" s="225"/>
      <c r="B5" s="236"/>
      <c r="C5" s="242"/>
      <c r="D5" s="223"/>
      <c r="E5" s="223"/>
      <c r="F5" s="223"/>
      <c r="G5" s="78" t="s">
        <v>27</v>
      </c>
      <c r="H5" s="79" t="s">
        <v>40</v>
      </c>
      <c r="I5" s="229"/>
      <c r="J5" s="223"/>
      <c r="K5" s="223"/>
      <c r="L5" s="223"/>
      <c r="M5" s="78" t="s">
        <v>27</v>
      </c>
      <c r="N5" s="79" t="s">
        <v>40</v>
      </c>
      <c r="P5" s="3"/>
      <c r="Q5" s="3"/>
    </row>
    <row r="6" spans="1:17" s="5" customFormat="1" ht="25.2" customHeight="1" thickBot="1">
      <c r="A6" s="126">
        <v>1</v>
      </c>
      <c r="B6" s="136" t="s">
        <v>4</v>
      </c>
      <c r="C6" s="134">
        <v>8973.5</v>
      </c>
      <c r="D6" s="127">
        <v>1495.6</v>
      </c>
      <c r="E6" s="127">
        <v>1495.6</v>
      </c>
      <c r="F6" s="128">
        <f t="shared" ref="F6:F15" si="0">E6/C6*100</f>
        <v>16.666852398729592</v>
      </c>
      <c r="G6" s="128">
        <f t="shared" ref="G6:G15" si="1">E6/D6*100</f>
        <v>100</v>
      </c>
      <c r="H6" s="129">
        <f t="shared" ref="H6:H15" si="2">E6-D6</f>
        <v>0</v>
      </c>
      <c r="I6" s="134"/>
      <c r="J6" s="127"/>
      <c r="K6" s="122"/>
      <c r="L6" s="128"/>
      <c r="M6" s="128"/>
      <c r="N6" s="129"/>
      <c r="O6" s="72"/>
      <c r="P6" s="4"/>
      <c r="Q6" s="4"/>
    </row>
    <row r="7" spans="1:17" s="5" customFormat="1" ht="24.9" customHeight="1">
      <c r="A7" s="130">
        <v>2</v>
      </c>
      <c r="B7" s="137" t="s">
        <v>45</v>
      </c>
      <c r="C7" s="67">
        <v>29341.599999999999</v>
      </c>
      <c r="D7" s="77">
        <v>4890.2</v>
      </c>
      <c r="E7" s="77">
        <v>4890.2</v>
      </c>
      <c r="F7" s="68">
        <f t="shared" si="0"/>
        <v>16.666439457970935</v>
      </c>
      <c r="G7" s="68">
        <f t="shared" si="1"/>
        <v>100</v>
      </c>
      <c r="H7" s="70">
        <f t="shared" si="2"/>
        <v>0</v>
      </c>
      <c r="I7" s="67"/>
      <c r="J7" s="77"/>
      <c r="K7" s="77"/>
      <c r="L7" s="68"/>
      <c r="M7" s="68"/>
      <c r="N7" s="70"/>
      <c r="O7" s="72"/>
      <c r="P7" s="4"/>
      <c r="Q7" s="4"/>
    </row>
    <row r="8" spans="1:17" s="7" customFormat="1" ht="24.9" customHeight="1">
      <c r="A8" s="131">
        <v>3</v>
      </c>
      <c r="B8" s="138" t="s">
        <v>46</v>
      </c>
      <c r="C8" s="66">
        <v>4178.2</v>
      </c>
      <c r="D8" s="73">
        <v>696.4</v>
      </c>
      <c r="E8" s="73">
        <v>696.4</v>
      </c>
      <c r="F8" s="65">
        <f t="shared" si="0"/>
        <v>16.667464458379204</v>
      </c>
      <c r="G8" s="65">
        <f t="shared" si="1"/>
        <v>100</v>
      </c>
      <c r="H8" s="71">
        <f t="shared" si="2"/>
        <v>0</v>
      </c>
      <c r="I8" s="66"/>
      <c r="J8" s="73"/>
      <c r="K8" s="73"/>
      <c r="L8" s="68"/>
      <c r="M8" s="68"/>
      <c r="N8" s="70"/>
      <c r="O8" s="69"/>
      <c r="P8" s="6"/>
      <c r="Q8" s="6"/>
    </row>
    <row r="9" spans="1:17" s="5" customFormat="1" ht="24.9" customHeight="1">
      <c r="A9" s="131">
        <v>4</v>
      </c>
      <c r="B9" s="138" t="s">
        <v>47</v>
      </c>
      <c r="C9" s="66">
        <v>4601.6000000000004</v>
      </c>
      <c r="D9" s="73">
        <v>767</v>
      </c>
      <c r="E9" s="73">
        <v>767</v>
      </c>
      <c r="F9" s="65">
        <f t="shared" si="0"/>
        <v>16.668115438108483</v>
      </c>
      <c r="G9" s="65">
        <f t="shared" si="1"/>
        <v>100</v>
      </c>
      <c r="H9" s="71">
        <f t="shared" si="2"/>
        <v>0</v>
      </c>
      <c r="I9" s="66"/>
      <c r="J9" s="73"/>
      <c r="K9" s="73"/>
      <c r="L9" s="68"/>
      <c r="M9" s="68"/>
      <c r="N9" s="70"/>
      <c r="O9" s="72"/>
      <c r="P9" s="4"/>
      <c r="Q9" s="4"/>
    </row>
    <row r="10" spans="1:17" s="5" customFormat="1" ht="24.9" customHeight="1">
      <c r="A10" s="131">
        <v>5</v>
      </c>
      <c r="B10" s="139" t="s">
        <v>48</v>
      </c>
      <c r="C10" s="66">
        <v>7024.5</v>
      </c>
      <c r="D10" s="73">
        <v>1170.8</v>
      </c>
      <c r="E10" s="73">
        <v>1170.8</v>
      </c>
      <c r="F10" s="65">
        <f t="shared" si="0"/>
        <v>16.667378461100434</v>
      </c>
      <c r="G10" s="65">
        <f t="shared" si="1"/>
        <v>100</v>
      </c>
      <c r="H10" s="71">
        <f t="shared" si="2"/>
        <v>0</v>
      </c>
      <c r="I10" s="66"/>
      <c r="J10" s="73"/>
      <c r="K10" s="73"/>
      <c r="L10" s="68"/>
      <c r="M10" s="68"/>
      <c r="N10" s="70"/>
      <c r="O10" s="72"/>
      <c r="P10" s="4"/>
      <c r="Q10" s="4"/>
    </row>
    <row r="11" spans="1:17" s="5" customFormat="1" ht="24.9" customHeight="1">
      <c r="A11" s="131">
        <v>6</v>
      </c>
      <c r="B11" s="139" t="s">
        <v>49</v>
      </c>
      <c r="C11" s="66">
        <v>6873.9</v>
      </c>
      <c r="D11" s="73">
        <v>1145.5999999999999</v>
      </c>
      <c r="E11" s="73">
        <v>1145.5999999999999</v>
      </c>
      <c r="F11" s="65">
        <f t="shared" si="0"/>
        <v>16.665939277557136</v>
      </c>
      <c r="G11" s="65">
        <f t="shared" si="1"/>
        <v>100</v>
      </c>
      <c r="H11" s="71">
        <f t="shared" si="2"/>
        <v>0</v>
      </c>
      <c r="I11" s="66"/>
      <c r="J11" s="73"/>
      <c r="K11" s="73"/>
      <c r="L11" s="68"/>
      <c r="M11" s="68"/>
      <c r="N11" s="70"/>
      <c r="O11" s="72"/>
      <c r="P11" s="4"/>
      <c r="Q11" s="4"/>
    </row>
    <row r="12" spans="1:17" s="5" customFormat="1" ht="24.9" customHeight="1">
      <c r="A12" s="131">
        <v>7</v>
      </c>
      <c r="B12" s="138" t="s">
        <v>50</v>
      </c>
      <c r="C12" s="66">
        <v>26422.5</v>
      </c>
      <c r="D12" s="73">
        <v>4403.8</v>
      </c>
      <c r="E12" s="73">
        <v>4403.8</v>
      </c>
      <c r="F12" s="65">
        <f t="shared" si="0"/>
        <v>16.666855899328226</v>
      </c>
      <c r="G12" s="65">
        <f t="shared" si="1"/>
        <v>100</v>
      </c>
      <c r="H12" s="71">
        <f t="shared" si="2"/>
        <v>0</v>
      </c>
      <c r="I12" s="66"/>
      <c r="J12" s="73"/>
      <c r="K12" s="73"/>
      <c r="L12" s="68"/>
      <c r="M12" s="68"/>
      <c r="N12" s="70"/>
      <c r="O12" s="72"/>
      <c r="P12" s="4"/>
      <c r="Q12" s="4"/>
    </row>
    <row r="13" spans="1:17" s="5" customFormat="1" ht="24.9" customHeight="1">
      <c r="A13" s="131">
        <v>8</v>
      </c>
      <c r="B13" s="138" t="s">
        <v>51</v>
      </c>
      <c r="C13" s="66">
        <v>31616</v>
      </c>
      <c r="D13" s="73">
        <v>5269.4</v>
      </c>
      <c r="E13" s="73">
        <v>5269.4</v>
      </c>
      <c r="F13" s="65">
        <f t="shared" si="0"/>
        <v>16.666877530364371</v>
      </c>
      <c r="G13" s="65">
        <f t="shared" si="1"/>
        <v>100</v>
      </c>
      <c r="H13" s="71">
        <f t="shared" si="2"/>
        <v>0</v>
      </c>
      <c r="I13" s="66"/>
      <c r="J13" s="73"/>
      <c r="K13" s="73"/>
      <c r="L13" s="68"/>
      <c r="M13" s="68"/>
      <c r="N13" s="70"/>
      <c r="O13" s="72"/>
      <c r="P13" s="4"/>
      <c r="Q13" s="4"/>
    </row>
    <row r="14" spans="1:17" s="5" customFormat="1" ht="24.9" customHeight="1">
      <c r="A14" s="131">
        <v>9</v>
      </c>
      <c r="B14" s="139" t="s">
        <v>52</v>
      </c>
      <c r="C14" s="66">
        <v>18679.599999999999</v>
      </c>
      <c r="D14" s="73">
        <v>3113.2</v>
      </c>
      <c r="E14" s="73">
        <v>3113.2</v>
      </c>
      <c r="F14" s="65">
        <f t="shared" si="0"/>
        <v>16.666309771087175</v>
      </c>
      <c r="G14" s="65">
        <f t="shared" si="1"/>
        <v>100</v>
      </c>
      <c r="H14" s="71">
        <f t="shared" si="2"/>
        <v>0</v>
      </c>
      <c r="I14" s="66"/>
      <c r="J14" s="73"/>
      <c r="K14" s="73"/>
      <c r="L14" s="68"/>
      <c r="M14" s="68"/>
      <c r="N14" s="70"/>
      <c r="O14" s="72"/>
      <c r="P14" s="4"/>
      <c r="Q14" s="4"/>
    </row>
    <row r="15" spans="1:17" s="5" customFormat="1" ht="24.9" customHeight="1">
      <c r="A15" s="131">
        <v>10</v>
      </c>
      <c r="B15" s="139" t="s">
        <v>53</v>
      </c>
      <c r="C15" s="66">
        <v>7261.9</v>
      </c>
      <c r="D15" s="73">
        <v>1210.4000000000001</v>
      </c>
      <c r="E15" s="73">
        <v>1210.4000000000001</v>
      </c>
      <c r="F15" s="65">
        <f t="shared" si="0"/>
        <v>16.667814208402763</v>
      </c>
      <c r="G15" s="65">
        <f t="shared" si="1"/>
        <v>100</v>
      </c>
      <c r="H15" s="71">
        <f t="shared" si="2"/>
        <v>0</v>
      </c>
      <c r="I15" s="66"/>
      <c r="J15" s="73"/>
      <c r="K15" s="73"/>
      <c r="L15" s="68"/>
      <c r="M15" s="68"/>
      <c r="N15" s="70"/>
      <c r="O15" s="72"/>
      <c r="P15" s="4"/>
      <c r="Q15" s="4"/>
    </row>
    <row r="16" spans="1:17" s="5" customFormat="1" ht="24.9" customHeight="1">
      <c r="A16" s="131">
        <v>11</v>
      </c>
      <c r="B16" s="138" t="s">
        <v>54</v>
      </c>
      <c r="C16" s="66"/>
      <c r="D16" s="73">
        <v>0</v>
      </c>
      <c r="E16" s="73">
        <v>0</v>
      </c>
      <c r="F16" s="65"/>
      <c r="G16" s="65"/>
      <c r="H16" s="71"/>
      <c r="I16" s="66"/>
      <c r="J16" s="73"/>
      <c r="K16" s="73"/>
      <c r="L16" s="68"/>
      <c r="M16" s="68"/>
      <c r="N16" s="70"/>
      <c r="O16" s="72"/>
      <c r="P16" s="4"/>
      <c r="Q16" s="4"/>
    </row>
    <row r="17" spans="1:17" s="5" customFormat="1" ht="24.9" customHeight="1">
      <c r="A17" s="131">
        <v>12</v>
      </c>
      <c r="B17" s="138" t="s">
        <v>55</v>
      </c>
      <c r="C17" s="66">
        <v>5926</v>
      </c>
      <c r="D17" s="73">
        <v>987.6</v>
      </c>
      <c r="E17" s="73">
        <v>987.6</v>
      </c>
      <c r="F17" s="65">
        <f>E17/C17*100</f>
        <v>16.665541680728989</v>
      </c>
      <c r="G17" s="65">
        <f>E17/D17*100</f>
        <v>100</v>
      </c>
      <c r="H17" s="71">
        <f>E17-D17</f>
        <v>0</v>
      </c>
      <c r="I17" s="66"/>
      <c r="J17" s="73"/>
      <c r="K17" s="73"/>
      <c r="L17" s="68"/>
      <c r="M17" s="68"/>
      <c r="N17" s="70"/>
      <c r="O17" s="72"/>
      <c r="P17" s="4"/>
      <c r="Q17" s="4"/>
    </row>
    <row r="18" spans="1:17" s="5" customFormat="1" ht="24.9" customHeight="1">
      <c r="A18" s="131">
        <v>13</v>
      </c>
      <c r="B18" s="139" t="s">
        <v>56</v>
      </c>
      <c r="C18" s="66">
        <v>4289.1000000000004</v>
      </c>
      <c r="D18" s="73">
        <v>714.8</v>
      </c>
      <c r="E18" s="73">
        <v>714.8</v>
      </c>
      <c r="F18" s="65">
        <f>E18/C18*100</f>
        <v>16.66550092093912</v>
      </c>
      <c r="G18" s="65">
        <f>E18/D18*100</f>
        <v>100</v>
      </c>
      <c r="H18" s="71">
        <f>E18-D18</f>
        <v>0</v>
      </c>
      <c r="I18" s="66"/>
      <c r="J18" s="73"/>
      <c r="K18" s="73"/>
      <c r="L18" s="68"/>
      <c r="M18" s="68"/>
      <c r="N18" s="70"/>
      <c r="O18" s="72"/>
      <c r="P18" s="4"/>
      <c r="Q18" s="4"/>
    </row>
    <row r="19" spans="1:17" s="5" customFormat="1" ht="24.9" customHeight="1">
      <c r="A19" s="131">
        <v>14</v>
      </c>
      <c r="B19" s="139" t="s">
        <v>57</v>
      </c>
      <c r="C19" s="66">
        <v>14050.7</v>
      </c>
      <c r="D19" s="73">
        <v>2341.8000000000002</v>
      </c>
      <c r="E19" s="73">
        <v>2341.8000000000002</v>
      </c>
      <c r="F19" s="65">
        <f>E19/C19*100</f>
        <v>16.666785284718909</v>
      </c>
      <c r="G19" s="65">
        <f>E19/D19*100</f>
        <v>100</v>
      </c>
      <c r="H19" s="71">
        <f>E19-D19</f>
        <v>0</v>
      </c>
      <c r="I19" s="66"/>
      <c r="J19" s="73"/>
      <c r="K19" s="73"/>
      <c r="L19" s="68"/>
      <c r="M19" s="68"/>
      <c r="N19" s="70"/>
      <c r="O19" s="72"/>
      <c r="P19" s="4"/>
      <c r="Q19" s="4"/>
    </row>
    <row r="20" spans="1:17" s="5" customFormat="1" ht="24.9" customHeight="1">
      <c r="A20" s="131">
        <v>15</v>
      </c>
      <c r="B20" s="138" t="s">
        <v>58</v>
      </c>
      <c r="C20" s="66">
        <v>12041.2</v>
      </c>
      <c r="D20" s="73">
        <v>2006.8</v>
      </c>
      <c r="E20" s="73">
        <v>2006.8</v>
      </c>
      <c r="F20" s="65">
        <f>E20/C20*100</f>
        <v>16.666113011992159</v>
      </c>
      <c r="G20" s="65">
        <f>E20/D20*100</f>
        <v>100</v>
      </c>
      <c r="H20" s="71">
        <f>E20-D20</f>
        <v>0</v>
      </c>
      <c r="I20" s="66"/>
      <c r="J20" s="73"/>
      <c r="K20" s="73"/>
      <c r="L20" s="68"/>
      <c r="M20" s="68"/>
      <c r="N20" s="70"/>
      <c r="O20" s="72"/>
      <c r="P20" s="4"/>
      <c r="Q20" s="4"/>
    </row>
    <row r="21" spans="1:17" s="5" customFormat="1" ht="24.9" customHeight="1">
      <c r="A21" s="131">
        <v>16</v>
      </c>
      <c r="B21" s="138" t="s">
        <v>59</v>
      </c>
      <c r="C21" s="66"/>
      <c r="D21" s="73">
        <v>0</v>
      </c>
      <c r="E21" s="73">
        <v>0</v>
      </c>
      <c r="F21" s="65"/>
      <c r="G21" s="65"/>
      <c r="H21" s="71"/>
      <c r="I21" s="66">
        <v>1770.6</v>
      </c>
      <c r="J21" s="73">
        <v>295.2</v>
      </c>
      <c r="K21" s="73">
        <v>295.2</v>
      </c>
      <c r="L21" s="68">
        <f>K21/I21*100</f>
        <v>16.672314469671299</v>
      </c>
      <c r="M21" s="68">
        <f>K21/J21*100</f>
        <v>100</v>
      </c>
      <c r="N21" s="70">
        <f>K21-J21</f>
        <v>0</v>
      </c>
      <c r="O21" s="72"/>
      <c r="P21" s="4"/>
      <c r="Q21" s="4"/>
    </row>
    <row r="22" spans="1:17" s="5" customFormat="1" ht="24.9" customHeight="1">
      <c r="A22" s="131">
        <v>17</v>
      </c>
      <c r="B22" s="139" t="s">
        <v>60</v>
      </c>
      <c r="C22" s="66">
        <v>16009.3</v>
      </c>
      <c r="D22" s="73">
        <v>2668.2</v>
      </c>
      <c r="E22" s="73">
        <v>2668.2</v>
      </c>
      <c r="F22" s="65">
        <f>E22/C22*100</f>
        <v>16.666562560511704</v>
      </c>
      <c r="G22" s="65">
        <f>E22/D22*100</f>
        <v>100</v>
      </c>
      <c r="H22" s="71">
        <f>E22-D22</f>
        <v>0</v>
      </c>
      <c r="I22" s="66"/>
      <c r="J22" s="73">
        <v>0</v>
      </c>
      <c r="K22" s="73">
        <v>0</v>
      </c>
      <c r="L22" s="68"/>
      <c r="M22" s="68"/>
      <c r="N22" s="70"/>
      <c r="O22" s="72"/>
      <c r="P22" s="4"/>
      <c r="Q22" s="4"/>
    </row>
    <row r="23" spans="1:17" s="5" customFormat="1" ht="24.9" customHeight="1">
      <c r="A23" s="131">
        <v>18</v>
      </c>
      <c r="B23" s="138" t="s">
        <v>61</v>
      </c>
      <c r="C23" s="66">
        <v>38109.800000000003</v>
      </c>
      <c r="D23" s="73">
        <v>6351.6</v>
      </c>
      <c r="E23" s="73">
        <v>6351.6</v>
      </c>
      <c r="F23" s="65">
        <f>E23/C23*100</f>
        <v>16.666579200100763</v>
      </c>
      <c r="G23" s="65">
        <f>E23/D23*100</f>
        <v>100</v>
      </c>
      <c r="H23" s="71">
        <f>E23-D23</f>
        <v>0</v>
      </c>
      <c r="I23" s="66"/>
      <c r="J23" s="73">
        <v>0</v>
      </c>
      <c r="K23" s="73">
        <v>0</v>
      </c>
      <c r="L23" s="68"/>
      <c r="M23" s="68"/>
      <c r="N23" s="70"/>
      <c r="O23" s="72"/>
      <c r="P23" s="4"/>
      <c r="Q23" s="4"/>
    </row>
    <row r="24" spans="1:17" s="5" customFormat="1" ht="24.9" customHeight="1">
      <c r="A24" s="131">
        <v>19</v>
      </c>
      <c r="B24" s="139" t="s">
        <v>62</v>
      </c>
      <c r="C24" s="66"/>
      <c r="D24" s="73">
        <v>0</v>
      </c>
      <c r="E24" s="73">
        <v>0</v>
      </c>
      <c r="F24" s="65"/>
      <c r="G24" s="65"/>
      <c r="H24" s="71"/>
      <c r="I24" s="66">
        <v>36297.5</v>
      </c>
      <c r="J24" s="73">
        <v>6049.6</v>
      </c>
      <c r="K24" s="73">
        <v>6049.6</v>
      </c>
      <c r="L24" s="68">
        <f>K24/I24*100</f>
        <v>16.666712583511263</v>
      </c>
      <c r="M24" s="68">
        <f>K24/J24*100</f>
        <v>100</v>
      </c>
      <c r="N24" s="70">
        <f>K24-J24</f>
        <v>0</v>
      </c>
      <c r="O24" s="72"/>
      <c r="P24" s="4"/>
      <c r="Q24" s="4"/>
    </row>
    <row r="25" spans="1:17" s="5" customFormat="1" ht="24.9" customHeight="1">
      <c r="A25" s="131">
        <v>20</v>
      </c>
      <c r="B25" s="139" t="s">
        <v>63</v>
      </c>
      <c r="C25" s="66">
        <v>7113.7</v>
      </c>
      <c r="D25" s="73">
        <v>1185.5999999999999</v>
      </c>
      <c r="E25" s="73">
        <v>1185.5999999999999</v>
      </c>
      <c r="F25" s="65">
        <f>E25/C25*100</f>
        <v>16.66643237696276</v>
      </c>
      <c r="G25" s="65">
        <f>E25/D25*100</f>
        <v>100</v>
      </c>
      <c r="H25" s="71">
        <f>E25-D25</f>
        <v>0</v>
      </c>
      <c r="I25" s="66"/>
      <c r="J25" s="73">
        <v>0</v>
      </c>
      <c r="K25" s="73">
        <v>0</v>
      </c>
      <c r="L25" s="68"/>
      <c r="M25" s="68"/>
      <c r="N25" s="70"/>
      <c r="O25" s="72"/>
      <c r="P25" s="4"/>
      <c r="Q25" s="4"/>
    </row>
    <row r="26" spans="1:17" s="5" customFormat="1" ht="24.9" customHeight="1">
      <c r="A26" s="131">
        <v>21</v>
      </c>
      <c r="B26" s="138" t="s">
        <v>64</v>
      </c>
      <c r="C26" s="66"/>
      <c r="D26" s="73">
        <v>0</v>
      </c>
      <c r="E26" s="73">
        <v>0</v>
      </c>
      <c r="F26" s="65"/>
      <c r="G26" s="65"/>
      <c r="H26" s="71"/>
      <c r="I26" s="66">
        <v>779.1</v>
      </c>
      <c r="J26" s="73">
        <v>129.80000000000001</v>
      </c>
      <c r="K26" s="73">
        <v>129.80000000000001</v>
      </c>
      <c r="L26" s="68">
        <f>K26/I26*100</f>
        <v>16.660249005262486</v>
      </c>
      <c r="M26" s="68">
        <f>K26/J26*100</f>
        <v>100</v>
      </c>
      <c r="N26" s="70">
        <f>K26-J26</f>
        <v>0</v>
      </c>
      <c r="O26" s="72"/>
      <c r="P26" s="4"/>
      <c r="Q26" s="4"/>
    </row>
    <row r="27" spans="1:17" s="5" customFormat="1" ht="24.9" customHeight="1">
      <c r="A27" s="131">
        <v>22</v>
      </c>
      <c r="B27" s="139" t="s">
        <v>65</v>
      </c>
      <c r="C27" s="66">
        <v>6974.4</v>
      </c>
      <c r="D27" s="73">
        <v>1162.4000000000001</v>
      </c>
      <c r="E27" s="73">
        <v>1162.4000000000001</v>
      </c>
      <c r="F27" s="65">
        <f t="shared" ref="F27:F35" si="3">E27/C27*100</f>
        <v>16.666666666666668</v>
      </c>
      <c r="G27" s="65">
        <f t="shared" ref="G27:G35" si="4">E27/D27*100</f>
        <v>100</v>
      </c>
      <c r="H27" s="71">
        <f t="shared" ref="H27:H35" si="5">E27-D27</f>
        <v>0</v>
      </c>
      <c r="I27" s="66"/>
      <c r="J27" s="73">
        <v>0</v>
      </c>
      <c r="K27" s="73">
        <v>0</v>
      </c>
      <c r="L27" s="68"/>
      <c r="M27" s="68"/>
      <c r="N27" s="70"/>
      <c r="O27" s="72"/>
      <c r="P27" s="4"/>
      <c r="Q27" s="4"/>
    </row>
    <row r="28" spans="1:17" s="5" customFormat="1" ht="24.9" customHeight="1">
      <c r="A28" s="131">
        <v>23</v>
      </c>
      <c r="B28" s="139" t="s">
        <v>66</v>
      </c>
      <c r="C28" s="66">
        <v>19725.099999999999</v>
      </c>
      <c r="D28" s="73">
        <v>3287.6</v>
      </c>
      <c r="E28" s="73">
        <v>3287.6</v>
      </c>
      <c r="F28" s="65">
        <f t="shared" si="3"/>
        <v>16.667089140232498</v>
      </c>
      <c r="G28" s="65">
        <f t="shared" si="4"/>
        <v>100</v>
      </c>
      <c r="H28" s="71">
        <f t="shared" si="5"/>
        <v>0</v>
      </c>
      <c r="I28" s="66"/>
      <c r="J28" s="73">
        <v>0</v>
      </c>
      <c r="K28" s="73">
        <v>0</v>
      </c>
      <c r="L28" s="68"/>
      <c r="M28" s="68"/>
      <c r="N28" s="70"/>
      <c r="O28" s="72"/>
      <c r="P28" s="4"/>
      <c r="Q28" s="4"/>
    </row>
    <row r="29" spans="1:17" s="5" customFormat="1" ht="24.9" customHeight="1">
      <c r="A29" s="131">
        <v>24</v>
      </c>
      <c r="B29" s="138" t="s">
        <v>67</v>
      </c>
      <c r="C29" s="66">
        <v>25461.8</v>
      </c>
      <c r="D29" s="73">
        <v>4243.6000000000004</v>
      </c>
      <c r="E29" s="73">
        <v>4243.6000000000004</v>
      </c>
      <c r="F29" s="65">
        <f t="shared" si="3"/>
        <v>16.666535751596513</v>
      </c>
      <c r="G29" s="65">
        <f t="shared" si="4"/>
        <v>100</v>
      </c>
      <c r="H29" s="71">
        <f t="shared" si="5"/>
        <v>0</v>
      </c>
      <c r="I29" s="66"/>
      <c r="J29" s="73">
        <v>0</v>
      </c>
      <c r="K29" s="73">
        <v>0</v>
      </c>
      <c r="L29" s="68"/>
      <c r="M29" s="68"/>
      <c r="N29" s="70"/>
      <c r="O29" s="72"/>
      <c r="P29" s="4"/>
      <c r="Q29" s="4"/>
    </row>
    <row r="30" spans="1:17" s="5" customFormat="1" ht="24.9" customHeight="1">
      <c r="A30" s="131">
        <v>25</v>
      </c>
      <c r="B30" s="138" t="s">
        <v>68</v>
      </c>
      <c r="C30" s="66">
        <v>16716.099999999999</v>
      </c>
      <c r="D30" s="73">
        <v>2786</v>
      </c>
      <c r="E30" s="73">
        <v>2786</v>
      </c>
      <c r="F30" s="65">
        <f t="shared" si="3"/>
        <v>16.666566962389552</v>
      </c>
      <c r="G30" s="65">
        <f t="shared" si="4"/>
        <v>100</v>
      </c>
      <c r="H30" s="71">
        <f t="shared" si="5"/>
        <v>0</v>
      </c>
      <c r="I30" s="66"/>
      <c r="J30" s="73">
        <v>0</v>
      </c>
      <c r="K30" s="73">
        <v>0</v>
      </c>
      <c r="L30" s="68"/>
      <c r="M30" s="68"/>
      <c r="N30" s="70"/>
      <c r="O30" s="72"/>
      <c r="P30" s="4"/>
      <c r="Q30" s="4"/>
    </row>
    <row r="31" spans="1:17" s="5" customFormat="1" ht="24.9" customHeight="1">
      <c r="A31" s="131">
        <v>26</v>
      </c>
      <c r="B31" s="139" t="s">
        <v>69</v>
      </c>
      <c r="C31" s="66">
        <v>25699.4</v>
      </c>
      <c r="D31" s="73">
        <v>4283.2</v>
      </c>
      <c r="E31" s="73">
        <v>4283.2</v>
      </c>
      <c r="F31" s="65">
        <f t="shared" si="3"/>
        <v>16.666536961952417</v>
      </c>
      <c r="G31" s="65">
        <f t="shared" si="4"/>
        <v>100</v>
      </c>
      <c r="H31" s="71">
        <f t="shared" si="5"/>
        <v>0</v>
      </c>
      <c r="I31" s="66"/>
      <c r="J31" s="73">
        <v>0</v>
      </c>
      <c r="K31" s="73">
        <v>0</v>
      </c>
      <c r="L31" s="68"/>
      <c r="M31" s="68"/>
      <c r="N31" s="70"/>
      <c r="O31" s="72"/>
      <c r="P31" s="4"/>
      <c r="Q31" s="4"/>
    </row>
    <row r="32" spans="1:17" s="5" customFormat="1" ht="24.9" customHeight="1">
      <c r="A32" s="131">
        <v>27</v>
      </c>
      <c r="B32" s="140" t="s">
        <v>70</v>
      </c>
      <c r="C32" s="66">
        <v>9268.7000000000007</v>
      </c>
      <c r="D32" s="73">
        <v>1544.8</v>
      </c>
      <c r="E32" s="73">
        <v>1544.8</v>
      </c>
      <c r="F32" s="65">
        <f t="shared" si="3"/>
        <v>16.6668464833256</v>
      </c>
      <c r="G32" s="65">
        <f t="shared" si="4"/>
        <v>100</v>
      </c>
      <c r="H32" s="71">
        <f t="shared" si="5"/>
        <v>0</v>
      </c>
      <c r="I32" s="66"/>
      <c r="J32" s="73">
        <v>0</v>
      </c>
      <c r="K32" s="73">
        <v>0</v>
      </c>
      <c r="L32" s="68"/>
      <c r="M32" s="68"/>
      <c r="N32" s="70"/>
      <c r="O32" s="72"/>
      <c r="P32" s="4"/>
      <c r="Q32" s="4"/>
    </row>
    <row r="33" spans="1:17" s="5" customFormat="1" ht="24.9" customHeight="1">
      <c r="A33" s="131">
        <v>28</v>
      </c>
      <c r="B33" s="138" t="s">
        <v>71</v>
      </c>
      <c r="C33" s="66">
        <v>4632.7</v>
      </c>
      <c r="D33" s="73">
        <v>772.2</v>
      </c>
      <c r="E33" s="73">
        <v>772.2</v>
      </c>
      <c r="F33" s="65">
        <f t="shared" si="3"/>
        <v>16.668465473697847</v>
      </c>
      <c r="G33" s="65">
        <f t="shared" si="4"/>
        <v>100</v>
      </c>
      <c r="H33" s="71">
        <f t="shared" si="5"/>
        <v>0</v>
      </c>
      <c r="I33" s="66"/>
      <c r="J33" s="73">
        <v>0</v>
      </c>
      <c r="K33" s="73">
        <v>0</v>
      </c>
      <c r="L33" s="68"/>
      <c r="M33" s="68"/>
      <c r="N33" s="70"/>
      <c r="O33" s="72"/>
      <c r="P33" s="4"/>
      <c r="Q33" s="4"/>
    </row>
    <row r="34" spans="1:17" s="5" customFormat="1" ht="24.9" customHeight="1">
      <c r="A34" s="131">
        <v>29</v>
      </c>
      <c r="B34" s="138" t="s">
        <v>72</v>
      </c>
      <c r="C34" s="66">
        <v>45730.5</v>
      </c>
      <c r="D34" s="73">
        <v>7621.8</v>
      </c>
      <c r="E34" s="73">
        <v>7621.8</v>
      </c>
      <c r="F34" s="65">
        <f t="shared" si="3"/>
        <v>16.666776002886476</v>
      </c>
      <c r="G34" s="65">
        <f t="shared" si="4"/>
        <v>100</v>
      </c>
      <c r="H34" s="71">
        <f t="shared" si="5"/>
        <v>0</v>
      </c>
      <c r="I34" s="66"/>
      <c r="J34" s="73">
        <v>0</v>
      </c>
      <c r="K34" s="73">
        <v>0</v>
      </c>
      <c r="L34" s="68"/>
      <c r="M34" s="68"/>
      <c r="N34" s="70"/>
      <c r="O34" s="72"/>
      <c r="P34" s="4"/>
      <c r="Q34" s="4"/>
    </row>
    <row r="35" spans="1:17" s="5" customFormat="1" ht="24.9" customHeight="1">
      <c r="A35" s="131">
        <v>30</v>
      </c>
      <c r="B35" s="138" t="s">
        <v>73</v>
      </c>
      <c r="C35" s="66">
        <v>17227.099999999999</v>
      </c>
      <c r="D35" s="73">
        <v>2871.2</v>
      </c>
      <c r="E35" s="73">
        <v>2871.2</v>
      </c>
      <c r="F35" s="65">
        <f t="shared" si="3"/>
        <v>16.666763413459027</v>
      </c>
      <c r="G35" s="65">
        <f t="shared" si="4"/>
        <v>100</v>
      </c>
      <c r="H35" s="71">
        <f t="shared" si="5"/>
        <v>0</v>
      </c>
      <c r="I35" s="66"/>
      <c r="J35" s="73">
        <v>0</v>
      </c>
      <c r="K35" s="73">
        <v>0</v>
      </c>
      <c r="L35" s="68"/>
      <c r="M35" s="68"/>
      <c r="N35" s="70"/>
      <c r="O35" s="72"/>
      <c r="P35" s="4"/>
      <c r="Q35" s="4"/>
    </row>
    <row r="36" spans="1:17" s="5" customFormat="1" ht="24.9" customHeight="1">
      <c r="A36" s="131">
        <v>31</v>
      </c>
      <c r="B36" s="141" t="s">
        <v>74</v>
      </c>
      <c r="C36" s="66"/>
      <c r="D36" s="73">
        <v>0</v>
      </c>
      <c r="E36" s="73">
        <v>0</v>
      </c>
      <c r="F36" s="65"/>
      <c r="G36" s="65"/>
      <c r="H36" s="71"/>
      <c r="I36" s="66">
        <v>2728.8</v>
      </c>
      <c r="J36" s="73">
        <v>454.8</v>
      </c>
      <c r="K36" s="73">
        <v>454.8</v>
      </c>
      <c r="L36" s="68">
        <f>K36/I36*100</f>
        <v>16.666666666666664</v>
      </c>
      <c r="M36" s="68">
        <f>K36/J36*100</f>
        <v>100</v>
      </c>
      <c r="N36" s="70">
        <f>K36-J36</f>
        <v>0</v>
      </c>
      <c r="O36" s="72"/>
      <c r="P36" s="4"/>
      <c r="Q36" s="4"/>
    </row>
    <row r="37" spans="1:17" s="5" customFormat="1" ht="24.9" customHeight="1">
      <c r="A37" s="131">
        <v>32</v>
      </c>
      <c r="B37" s="141" t="s">
        <v>75</v>
      </c>
      <c r="C37" s="66">
        <v>16009</v>
      </c>
      <c r="D37" s="73">
        <v>2668.2</v>
      </c>
      <c r="E37" s="73">
        <v>2668.2</v>
      </c>
      <c r="F37" s="65">
        <f>E37/C37*100</f>
        <v>16.666874882878378</v>
      </c>
      <c r="G37" s="65">
        <f>E37/D37*100</f>
        <v>100</v>
      </c>
      <c r="H37" s="71">
        <f>E37-D37</f>
        <v>0</v>
      </c>
      <c r="I37" s="66"/>
      <c r="J37" s="73">
        <v>0</v>
      </c>
      <c r="K37" s="73">
        <v>0</v>
      </c>
      <c r="L37" s="68"/>
      <c r="M37" s="68"/>
      <c r="N37" s="70"/>
      <c r="O37" s="72"/>
      <c r="P37" s="4"/>
      <c r="Q37" s="4"/>
    </row>
    <row r="38" spans="1:17" s="5" customFormat="1" ht="24.9" customHeight="1">
      <c r="A38" s="131">
        <v>33</v>
      </c>
      <c r="B38" s="141" t="s">
        <v>76</v>
      </c>
      <c r="C38" s="66">
        <v>10028</v>
      </c>
      <c r="D38" s="73">
        <v>1671.4</v>
      </c>
      <c r="E38" s="73">
        <v>1671.4</v>
      </c>
      <c r="F38" s="65">
        <f>E38/C38*100</f>
        <v>16.66733147187874</v>
      </c>
      <c r="G38" s="65">
        <f>E38/D38*100</f>
        <v>100</v>
      </c>
      <c r="H38" s="71">
        <f>E38-D38</f>
        <v>0</v>
      </c>
      <c r="I38" s="66"/>
      <c r="J38" s="73">
        <v>0</v>
      </c>
      <c r="K38" s="73">
        <v>0</v>
      </c>
      <c r="L38" s="68"/>
      <c r="M38" s="68"/>
      <c r="N38" s="70"/>
      <c r="O38" s="72"/>
      <c r="P38" s="4"/>
      <c r="Q38" s="4"/>
    </row>
    <row r="39" spans="1:17" s="5" customFormat="1" ht="24.9" customHeight="1">
      <c r="A39" s="131">
        <v>34</v>
      </c>
      <c r="B39" s="141" t="s">
        <v>77</v>
      </c>
      <c r="C39" s="66"/>
      <c r="D39" s="73">
        <v>0</v>
      </c>
      <c r="E39" s="73">
        <v>0</v>
      </c>
      <c r="F39" s="65"/>
      <c r="G39" s="65"/>
      <c r="H39" s="71"/>
      <c r="I39" s="66"/>
      <c r="J39" s="73">
        <v>0</v>
      </c>
      <c r="K39" s="73">
        <v>0</v>
      </c>
      <c r="L39" s="68"/>
      <c r="M39" s="68"/>
      <c r="N39" s="70"/>
      <c r="O39" s="72"/>
      <c r="P39" s="4"/>
      <c r="Q39" s="4"/>
    </row>
    <row r="40" spans="1:17" s="5" customFormat="1" ht="24.9" customHeight="1">
      <c r="A40" s="131">
        <v>35</v>
      </c>
      <c r="B40" s="141" t="s">
        <v>78</v>
      </c>
      <c r="C40" s="66">
        <v>12226.2</v>
      </c>
      <c r="D40" s="73">
        <v>2037.8</v>
      </c>
      <c r="E40" s="73">
        <v>2037.8</v>
      </c>
      <c r="F40" s="65">
        <f>E40/C40*100</f>
        <v>16.667484582290491</v>
      </c>
      <c r="G40" s="65">
        <f>E40/D40*100</f>
        <v>100</v>
      </c>
      <c r="H40" s="71">
        <f>E40-D40</f>
        <v>0</v>
      </c>
      <c r="I40" s="66"/>
      <c r="J40" s="73">
        <v>0</v>
      </c>
      <c r="K40" s="73">
        <v>0</v>
      </c>
      <c r="L40" s="68"/>
      <c r="M40" s="68"/>
      <c r="N40" s="70"/>
      <c r="O40" s="72"/>
      <c r="P40" s="4"/>
      <c r="Q40" s="4"/>
    </row>
    <row r="41" spans="1:17" s="5" customFormat="1" ht="24.9" customHeight="1">
      <c r="A41" s="131">
        <v>36</v>
      </c>
      <c r="B41" s="141" t="s">
        <v>79</v>
      </c>
      <c r="C41" s="66">
        <v>32403.3</v>
      </c>
      <c r="D41" s="73">
        <v>5400.6</v>
      </c>
      <c r="E41" s="73">
        <v>5400.6</v>
      </c>
      <c r="F41" s="65">
        <f>E41/C41*100</f>
        <v>16.666820971938044</v>
      </c>
      <c r="G41" s="65">
        <f>E41/D41*100</f>
        <v>100</v>
      </c>
      <c r="H41" s="71">
        <f>E41-D41</f>
        <v>0</v>
      </c>
      <c r="I41" s="66"/>
      <c r="J41" s="73">
        <v>0</v>
      </c>
      <c r="K41" s="73">
        <v>0</v>
      </c>
      <c r="L41" s="68"/>
      <c r="M41" s="68"/>
      <c r="N41" s="70"/>
      <c r="O41" s="72"/>
      <c r="P41" s="4"/>
      <c r="Q41" s="4"/>
    </row>
    <row r="42" spans="1:17" s="5" customFormat="1" ht="24.9" customHeight="1">
      <c r="A42" s="131">
        <v>37</v>
      </c>
      <c r="B42" s="141" t="s">
        <v>80</v>
      </c>
      <c r="C42" s="66">
        <v>25771.1</v>
      </c>
      <c r="D42" s="73">
        <v>4295.2</v>
      </c>
      <c r="E42" s="73">
        <v>4295.2</v>
      </c>
      <c r="F42" s="65">
        <f>E42/C42*100</f>
        <v>16.666731338592456</v>
      </c>
      <c r="G42" s="65">
        <f>E42/D42*100</f>
        <v>100</v>
      </c>
      <c r="H42" s="71">
        <f>E42-D42</f>
        <v>0</v>
      </c>
      <c r="I42" s="66"/>
      <c r="J42" s="73">
        <v>0</v>
      </c>
      <c r="K42" s="73">
        <v>0</v>
      </c>
      <c r="L42" s="68"/>
      <c r="M42" s="68"/>
      <c r="N42" s="70"/>
      <c r="O42" s="72"/>
      <c r="P42" s="4"/>
      <c r="Q42" s="4"/>
    </row>
    <row r="43" spans="1:17" s="5" customFormat="1" ht="24.9" customHeight="1">
      <c r="A43" s="131">
        <v>38</v>
      </c>
      <c r="B43" s="141" t="s">
        <v>81</v>
      </c>
      <c r="C43" s="66"/>
      <c r="D43" s="73">
        <v>0</v>
      </c>
      <c r="E43" s="73">
        <v>0</v>
      </c>
      <c r="F43" s="65"/>
      <c r="G43" s="65"/>
      <c r="H43" s="71"/>
      <c r="I43" s="66">
        <v>128.6</v>
      </c>
      <c r="J43" s="73">
        <v>21.4</v>
      </c>
      <c r="K43" s="73">
        <v>21.4</v>
      </c>
      <c r="L43" s="68">
        <f>K43/I43*100</f>
        <v>16.640746500777603</v>
      </c>
      <c r="M43" s="68">
        <f>K43/J43*100</f>
        <v>100</v>
      </c>
      <c r="N43" s="70">
        <f>K43-J43</f>
        <v>0</v>
      </c>
      <c r="O43" s="72"/>
      <c r="P43" s="4"/>
      <c r="Q43" s="4"/>
    </row>
    <row r="44" spans="1:17" s="5" customFormat="1" ht="24.9" customHeight="1">
      <c r="A44" s="131">
        <v>39</v>
      </c>
      <c r="B44" s="141" t="s">
        <v>82</v>
      </c>
      <c r="C44" s="66">
        <v>101356</v>
      </c>
      <c r="D44" s="73">
        <v>16892.599999999999</v>
      </c>
      <c r="E44" s="73">
        <v>16892.599999999999</v>
      </c>
      <c r="F44" s="65">
        <f>E44/C44*100</f>
        <v>16.666600891905755</v>
      </c>
      <c r="G44" s="65">
        <f>E44/D44*100</f>
        <v>100</v>
      </c>
      <c r="H44" s="71">
        <f>E44-D44</f>
        <v>0</v>
      </c>
      <c r="I44" s="66"/>
      <c r="J44" s="73">
        <v>0</v>
      </c>
      <c r="K44" s="73">
        <v>0</v>
      </c>
      <c r="L44" s="68"/>
      <c r="M44" s="68"/>
      <c r="N44" s="70"/>
      <c r="O44" s="72"/>
      <c r="P44" s="4"/>
      <c r="Q44" s="4"/>
    </row>
    <row r="45" spans="1:17" s="5" customFormat="1" ht="24.9" customHeight="1">
      <c r="A45" s="131">
        <v>40</v>
      </c>
      <c r="B45" s="141" t="s">
        <v>83</v>
      </c>
      <c r="C45" s="66">
        <v>1799.8</v>
      </c>
      <c r="D45" s="73">
        <v>300</v>
      </c>
      <c r="E45" s="73">
        <v>300</v>
      </c>
      <c r="F45" s="65">
        <f>E45/C45*100</f>
        <v>16.6685187243027</v>
      </c>
      <c r="G45" s="65">
        <f>E45/D45*100</f>
        <v>100</v>
      </c>
      <c r="H45" s="71">
        <f>E45-D45</f>
        <v>0</v>
      </c>
      <c r="I45" s="66"/>
      <c r="J45" s="73">
        <v>0</v>
      </c>
      <c r="K45" s="73">
        <v>0</v>
      </c>
      <c r="L45" s="68"/>
      <c r="M45" s="68"/>
      <c r="N45" s="70"/>
      <c r="O45" s="72"/>
      <c r="P45" s="4"/>
      <c r="Q45" s="4"/>
    </row>
    <row r="46" spans="1:17" s="5" customFormat="1" ht="24.9" customHeight="1">
      <c r="A46" s="131">
        <v>41</v>
      </c>
      <c r="B46" s="141" t="s">
        <v>84</v>
      </c>
      <c r="C46" s="66">
        <v>22506.799999999999</v>
      </c>
      <c r="D46" s="73">
        <v>3751.2</v>
      </c>
      <c r="E46" s="73">
        <v>3751.2</v>
      </c>
      <c r="F46" s="65">
        <f>E46/C46*100</f>
        <v>16.666962873442692</v>
      </c>
      <c r="G46" s="65">
        <f>E46/D46*100</f>
        <v>100</v>
      </c>
      <c r="H46" s="71">
        <f>E46-D46</f>
        <v>0</v>
      </c>
      <c r="I46" s="66"/>
      <c r="J46" s="73">
        <v>0</v>
      </c>
      <c r="K46" s="73">
        <v>0</v>
      </c>
      <c r="L46" s="68"/>
      <c r="M46" s="68"/>
      <c r="N46" s="70"/>
      <c r="O46" s="72"/>
      <c r="P46" s="4"/>
      <c r="Q46" s="4"/>
    </row>
    <row r="47" spans="1:17" s="5" customFormat="1" ht="24.9" customHeight="1">
      <c r="A47" s="131">
        <v>42</v>
      </c>
      <c r="B47" s="141" t="s">
        <v>85</v>
      </c>
      <c r="C47" s="66">
        <v>19394.2</v>
      </c>
      <c r="D47" s="73">
        <v>3232.4</v>
      </c>
      <c r="E47" s="73">
        <v>3232.4</v>
      </c>
      <c r="F47" s="65">
        <f>E47/C47*100</f>
        <v>16.666838539357126</v>
      </c>
      <c r="G47" s="65">
        <f>E47/D47*100</f>
        <v>100</v>
      </c>
      <c r="H47" s="71">
        <f>E47-D47</f>
        <v>0</v>
      </c>
      <c r="I47" s="66"/>
      <c r="J47" s="73">
        <v>0</v>
      </c>
      <c r="K47" s="73">
        <v>0</v>
      </c>
      <c r="L47" s="68"/>
      <c r="M47" s="68"/>
      <c r="N47" s="70"/>
      <c r="O47" s="72"/>
      <c r="P47" s="4"/>
      <c r="Q47" s="4"/>
    </row>
    <row r="48" spans="1:17" s="5" customFormat="1" ht="24.9" customHeight="1">
      <c r="A48" s="131">
        <v>43</v>
      </c>
      <c r="B48" s="141" t="s">
        <v>86</v>
      </c>
      <c r="C48" s="66">
        <v>11242.9</v>
      </c>
      <c r="D48" s="73">
        <v>1873.8</v>
      </c>
      <c r="E48" s="73">
        <v>1873.8</v>
      </c>
      <c r="F48" s="65">
        <f>E48/C48*100</f>
        <v>16.666518424961531</v>
      </c>
      <c r="G48" s="65">
        <f>E48/D48*100</f>
        <v>100</v>
      </c>
      <c r="H48" s="71">
        <f>E48-D48</f>
        <v>0</v>
      </c>
      <c r="I48" s="66"/>
      <c r="J48" s="73">
        <v>0</v>
      </c>
      <c r="K48" s="73">
        <v>0</v>
      </c>
      <c r="L48" s="68"/>
      <c r="M48" s="68"/>
      <c r="N48" s="70"/>
      <c r="O48" s="72"/>
      <c r="P48" s="4"/>
      <c r="Q48" s="4"/>
    </row>
    <row r="49" spans="1:17" s="5" customFormat="1" ht="24.9" customHeight="1">
      <c r="A49" s="131">
        <v>44</v>
      </c>
      <c r="B49" s="141" t="s">
        <v>87</v>
      </c>
      <c r="C49" s="66"/>
      <c r="D49" s="73">
        <v>0</v>
      </c>
      <c r="E49" s="73">
        <v>0</v>
      </c>
      <c r="F49" s="65"/>
      <c r="G49" s="65"/>
      <c r="H49" s="71"/>
      <c r="I49" s="66">
        <v>1650.4</v>
      </c>
      <c r="J49" s="73">
        <v>275</v>
      </c>
      <c r="K49" s="73">
        <v>275</v>
      </c>
      <c r="L49" s="68">
        <f>K49/I49*100</f>
        <v>16.662627241880756</v>
      </c>
      <c r="M49" s="68">
        <f>K49/J49*100</f>
        <v>100</v>
      </c>
      <c r="N49" s="70">
        <f>K49-J49</f>
        <v>0</v>
      </c>
      <c r="O49" s="72"/>
      <c r="P49" s="4"/>
      <c r="Q49" s="4"/>
    </row>
    <row r="50" spans="1:17" s="5" customFormat="1" ht="24.9" customHeight="1">
      <c r="A50" s="131">
        <v>45</v>
      </c>
      <c r="B50" s="141" t="s">
        <v>88</v>
      </c>
      <c r="C50" s="66">
        <v>15425.8</v>
      </c>
      <c r="D50" s="73">
        <v>2571</v>
      </c>
      <c r="E50" s="73">
        <v>2571</v>
      </c>
      <c r="F50" s="65">
        <f>E50/C50*100</f>
        <v>16.666882754865224</v>
      </c>
      <c r="G50" s="65">
        <f>E50/D50*100</f>
        <v>100</v>
      </c>
      <c r="H50" s="71">
        <f>E50-D50</f>
        <v>0</v>
      </c>
      <c r="I50" s="66"/>
      <c r="J50" s="73">
        <v>0</v>
      </c>
      <c r="K50" s="73">
        <v>0</v>
      </c>
      <c r="L50" s="68"/>
      <c r="M50" s="68"/>
      <c r="N50" s="70"/>
      <c r="O50" s="72"/>
      <c r="P50" s="4"/>
      <c r="Q50" s="4"/>
    </row>
    <row r="51" spans="1:17" s="5" customFormat="1" ht="24.9" customHeight="1">
      <c r="A51" s="131">
        <v>46</v>
      </c>
      <c r="B51" s="141" t="s">
        <v>89</v>
      </c>
      <c r="C51" s="66">
        <v>17105.400000000001</v>
      </c>
      <c r="D51" s="73">
        <v>2851</v>
      </c>
      <c r="E51" s="73">
        <v>2851</v>
      </c>
      <c r="F51" s="65">
        <f>E51/C51*100</f>
        <v>16.667251277374394</v>
      </c>
      <c r="G51" s="65">
        <f>E51/D51*100</f>
        <v>100</v>
      </c>
      <c r="H51" s="71">
        <f>E51-D51</f>
        <v>0</v>
      </c>
      <c r="I51" s="66"/>
      <c r="J51" s="73">
        <v>0</v>
      </c>
      <c r="K51" s="73">
        <v>0</v>
      </c>
      <c r="L51" s="68"/>
      <c r="M51" s="68"/>
      <c r="N51" s="70"/>
      <c r="O51" s="72"/>
      <c r="P51" s="4"/>
      <c r="Q51" s="4"/>
    </row>
    <row r="52" spans="1:17" s="5" customFormat="1" ht="24.9" customHeight="1">
      <c r="A52" s="131">
        <v>47</v>
      </c>
      <c r="B52" s="141" t="s">
        <v>90</v>
      </c>
      <c r="C52" s="66">
        <v>18991</v>
      </c>
      <c r="D52" s="73">
        <v>3165.2</v>
      </c>
      <c r="E52" s="73">
        <v>3165.2</v>
      </c>
      <c r="F52" s="65">
        <f>E52/C52*100</f>
        <v>16.666842188405031</v>
      </c>
      <c r="G52" s="65">
        <f>E52/D52*100</f>
        <v>100</v>
      </c>
      <c r="H52" s="71">
        <f>E52-D52</f>
        <v>0</v>
      </c>
      <c r="I52" s="66"/>
      <c r="J52" s="73">
        <v>0</v>
      </c>
      <c r="K52" s="73">
        <v>0</v>
      </c>
      <c r="L52" s="68"/>
      <c r="M52" s="68"/>
      <c r="N52" s="70"/>
      <c r="O52" s="72"/>
      <c r="P52" s="4"/>
      <c r="Q52" s="4"/>
    </row>
    <row r="53" spans="1:17" s="5" customFormat="1" ht="24.9" customHeight="1">
      <c r="A53" s="131">
        <v>48</v>
      </c>
      <c r="B53" s="141" t="s">
        <v>91</v>
      </c>
      <c r="C53" s="66">
        <v>10222.4</v>
      </c>
      <c r="D53" s="73">
        <v>1703.8</v>
      </c>
      <c r="E53" s="73">
        <v>1703.8</v>
      </c>
      <c r="F53" s="65">
        <f>E53/C53*100</f>
        <v>16.667318829237754</v>
      </c>
      <c r="G53" s="65">
        <f>E53/D53*100</f>
        <v>100</v>
      </c>
      <c r="H53" s="71">
        <f>E53-D53</f>
        <v>0</v>
      </c>
      <c r="I53" s="66"/>
      <c r="J53" s="73">
        <v>0</v>
      </c>
      <c r="K53" s="73">
        <v>0</v>
      </c>
      <c r="L53" s="68"/>
      <c r="M53" s="68"/>
      <c r="N53" s="70"/>
      <c r="O53" s="72"/>
      <c r="P53" s="4"/>
      <c r="Q53" s="4"/>
    </row>
    <row r="54" spans="1:17" s="5" customFormat="1" ht="24.9" customHeight="1">
      <c r="A54" s="131">
        <v>49</v>
      </c>
      <c r="B54" s="141" t="s">
        <v>92</v>
      </c>
      <c r="C54" s="66"/>
      <c r="D54" s="73">
        <v>0</v>
      </c>
      <c r="E54" s="73">
        <v>0</v>
      </c>
      <c r="F54" s="65"/>
      <c r="G54" s="65"/>
      <c r="H54" s="71"/>
      <c r="I54" s="66">
        <v>735832.3</v>
      </c>
      <c r="J54" s="73">
        <v>122638.8</v>
      </c>
      <c r="K54" s="73">
        <v>122638.8</v>
      </c>
      <c r="L54" s="68">
        <f>K54/I54*100</f>
        <v>16.66667799171088</v>
      </c>
      <c r="M54" s="68">
        <f>K54/J54*100</f>
        <v>100</v>
      </c>
      <c r="N54" s="70">
        <f>K54-J54</f>
        <v>0</v>
      </c>
      <c r="O54" s="72"/>
      <c r="P54" s="4"/>
      <c r="Q54" s="4"/>
    </row>
    <row r="55" spans="1:17" s="5" customFormat="1" ht="24.9" customHeight="1">
      <c r="A55" s="131">
        <v>50</v>
      </c>
      <c r="B55" s="141" t="s">
        <v>93</v>
      </c>
      <c r="C55" s="66">
        <v>25849</v>
      </c>
      <c r="D55" s="73">
        <v>4308.2</v>
      </c>
      <c r="E55" s="73">
        <v>4308.2</v>
      </c>
      <c r="F55" s="65">
        <f>E55/C55*100</f>
        <v>16.666795620720336</v>
      </c>
      <c r="G55" s="65">
        <f>E55/D55*100</f>
        <v>100</v>
      </c>
      <c r="H55" s="71">
        <f>E55-D55</f>
        <v>0</v>
      </c>
      <c r="I55" s="66"/>
      <c r="J55" s="73">
        <v>0</v>
      </c>
      <c r="K55" s="73">
        <v>0</v>
      </c>
      <c r="L55" s="68"/>
      <c r="M55" s="68"/>
      <c r="N55" s="70"/>
      <c r="O55" s="72"/>
      <c r="P55" s="4"/>
      <c r="Q55" s="4"/>
    </row>
    <row r="56" spans="1:17" s="5" customFormat="1" ht="24.9" customHeight="1">
      <c r="A56" s="131">
        <v>51</v>
      </c>
      <c r="B56" s="141" t="s">
        <v>94</v>
      </c>
      <c r="C56" s="66">
        <v>1472.5</v>
      </c>
      <c r="D56" s="73">
        <v>245.4</v>
      </c>
      <c r="E56" s="73">
        <v>245.4</v>
      </c>
      <c r="F56" s="65">
        <f>E56/C56*100</f>
        <v>16.665534804753822</v>
      </c>
      <c r="G56" s="65">
        <f>E56/D56*100</f>
        <v>100</v>
      </c>
      <c r="H56" s="71">
        <f>E56-D56</f>
        <v>0</v>
      </c>
      <c r="I56" s="66"/>
      <c r="J56" s="73">
        <v>0</v>
      </c>
      <c r="K56" s="73">
        <v>0</v>
      </c>
      <c r="L56" s="68"/>
      <c r="M56" s="68"/>
      <c r="N56" s="70"/>
      <c r="O56" s="72"/>
      <c r="P56" s="4"/>
      <c r="Q56" s="4"/>
    </row>
    <row r="57" spans="1:17" s="5" customFormat="1" ht="24.9" customHeight="1">
      <c r="A57" s="131">
        <v>52</v>
      </c>
      <c r="B57" s="141" t="s">
        <v>95</v>
      </c>
      <c r="C57" s="66">
        <v>23096.6</v>
      </c>
      <c r="D57" s="73">
        <v>3849.4</v>
      </c>
      <c r="E57" s="73">
        <v>3849.4</v>
      </c>
      <c r="F57" s="65">
        <f>E57/C57*100</f>
        <v>16.66652234528026</v>
      </c>
      <c r="G57" s="65">
        <f>E57/D57*100</f>
        <v>100</v>
      </c>
      <c r="H57" s="71">
        <f>E57-D57</f>
        <v>0</v>
      </c>
      <c r="I57" s="66"/>
      <c r="J57" s="73">
        <v>0</v>
      </c>
      <c r="K57" s="73">
        <v>0</v>
      </c>
      <c r="L57" s="68"/>
      <c r="M57" s="68"/>
      <c r="N57" s="70"/>
      <c r="O57" s="72"/>
      <c r="P57" s="4"/>
      <c r="Q57" s="4"/>
    </row>
    <row r="58" spans="1:17" s="5" customFormat="1" ht="24.9" customHeight="1">
      <c r="A58" s="131">
        <v>53</v>
      </c>
      <c r="B58" s="141" t="s">
        <v>96</v>
      </c>
      <c r="C58" s="66">
        <v>32440.2</v>
      </c>
      <c r="D58" s="73">
        <v>5406.8</v>
      </c>
      <c r="E58" s="73">
        <v>5406.8</v>
      </c>
      <c r="F58" s="65">
        <f>E58/C58*100</f>
        <v>16.66697492617185</v>
      </c>
      <c r="G58" s="65">
        <f>E58/D58*100</f>
        <v>100</v>
      </c>
      <c r="H58" s="71">
        <f>E58-D58</f>
        <v>0</v>
      </c>
      <c r="I58" s="66"/>
      <c r="J58" s="73">
        <v>0</v>
      </c>
      <c r="K58" s="73">
        <v>0</v>
      </c>
      <c r="L58" s="68"/>
      <c r="M58" s="68"/>
      <c r="N58" s="70"/>
      <c r="O58" s="72"/>
      <c r="P58" s="4"/>
      <c r="Q58" s="4"/>
    </row>
    <row r="59" spans="1:17" s="5" customFormat="1" ht="24.9" customHeight="1">
      <c r="A59" s="131">
        <v>54</v>
      </c>
      <c r="B59" s="141" t="s">
        <v>97</v>
      </c>
      <c r="C59" s="66">
        <v>17960.5</v>
      </c>
      <c r="D59" s="73">
        <v>2993.4</v>
      </c>
      <c r="E59" s="73">
        <v>2993.4</v>
      </c>
      <c r="F59" s="65">
        <f>E59/C59*100</f>
        <v>16.666573870437908</v>
      </c>
      <c r="G59" s="65">
        <f>E59/D59*100</f>
        <v>100</v>
      </c>
      <c r="H59" s="71">
        <f>E59-D59</f>
        <v>0</v>
      </c>
      <c r="I59" s="66"/>
      <c r="J59" s="73">
        <v>0</v>
      </c>
      <c r="K59" s="73">
        <v>0</v>
      </c>
      <c r="L59" s="68"/>
      <c r="M59" s="68"/>
      <c r="N59" s="70"/>
      <c r="O59" s="72"/>
      <c r="P59" s="4"/>
      <c r="Q59" s="4"/>
    </row>
    <row r="60" spans="1:17" s="5" customFormat="1" ht="24.9" customHeight="1">
      <c r="A60" s="131">
        <v>55</v>
      </c>
      <c r="B60" s="141" t="s">
        <v>98</v>
      </c>
      <c r="C60" s="66"/>
      <c r="D60" s="73">
        <v>0</v>
      </c>
      <c r="E60" s="73">
        <v>0</v>
      </c>
      <c r="F60" s="65"/>
      <c r="G60" s="65"/>
      <c r="H60" s="71"/>
      <c r="I60" s="66">
        <v>326.8</v>
      </c>
      <c r="J60" s="73">
        <v>54.4</v>
      </c>
      <c r="K60" s="73">
        <v>54.4</v>
      </c>
      <c r="L60" s="68">
        <f>K60/I60*100</f>
        <v>16.646266829865361</v>
      </c>
      <c r="M60" s="68">
        <f>K60/J60*100</f>
        <v>100</v>
      </c>
      <c r="N60" s="70">
        <f>K60-J60</f>
        <v>0</v>
      </c>
      <c r="O60" s="72"/>
      <c r="P60" s="4"/>
      <c r="Q60" s="4"/>
    </row>
    <row r="61" spans="1:17" s="5" customFormat="1" ht="24.9" customHeight="1">
      <c r="A61" s="131">
        <v>56</v>
      </c>
      <c r="B61" s="141" t="s">
        <v>99</v>
      </c>
      <c r="C61" s="66">
        <v>4224.8</v>
      </c>
      <c r="D61" s="73">
        <v>704.2</v>
      </c>
      <c r="E61" s="73">
        <v>704.2</v>
      </c>
      <c r="F61" s="65">
        <f>E61/C61*100</f>
        <v>16.66824465063435</v>
      </c>
      <c r="G61" s="65">
        <f>E61/D61*100</f>
        <v>100</v>
      </c>
      <c r="H61" s="71">
        <f>E61-D61</f>
        <v>0</v>
      </c>
      <c r="I61" s="66"/>
      <c r="J61" s="73">
        <v>0</v>
      </c>
      <c r="K61" s="73">
        <v>0</v>
      </c>
      <c r="L61" s="68"/>
      <c r="M61" s="68"/>
      <c r="N61" s="70"/>
      <c r="O61" s="72"/>
      <c r="P61" s="4"/>
      <c r="Q61" s="4"/>
    </row>
    <row r="62" spans="1:17" s="5" customFormat="1" ht="24.9" customHeight="1">
      <c r="A62" s="131">
        <v>57</v>
      </c>
      <c r="B62" s="141" t="s">
        <v>100</v>
      </c>
      <c r="C62" s="66">
        <v>16628.8</v>
      </c>
      <c r="D62" s="73">
        <v>2771.4</v>
      </c>
      <c r="E62" s="73">
        <v>2771.4</v>
      </c>
      <c r="F62" s="65">
        <f>E62/C62*100</f>
        <v>16.66626575579717</v>
      </c>
      <c r="G62" s="65">
        <f>E62/D62*100</f>
        <v>100</v>
      </c>
      <c r="H62" s="71">
        <f>E62-D62</f>
        <v>0</v>
      </c>
      <c r="I62" s="66"/>
      <c r="J62" s="73">
        <v>0</v>
      </c>
      <c r="K62" s="73">
        <v>0</v>
      </c>
      <c r="L62" s="68"/>
      <c r="M62" s="68"/>
      <c r="N62" s="70"/>
      <c r="O62" s="72"/>
      <c r="P62" s="4"/>
      <c r="Q62" s="4"/>
    </row>
    <row r="63" spans="1:17" s="5" customFormat="1" ht="24.9" customHeight="1">
      <c r="A63" s="131">
        <v>58</v>
      </c>
      <c r="B63" s="141" t="s">
        <v>101</v>
      </c>
      <c r="C63" s="66">
        <v>11406.5</v>
      </c>
      <c r="D63" s="73">
        <v>1901</v>
      </c>
      <c r="E63" s="73">
        <v>1901</v>
      </c>
      <c r="F63" s="65">
        <f>E63/C63*100</f>
        <v>16.665936089072019</v>
      </c>
      <c r="G63" s="65">
        <f>E63/D63*100</f>
        <v>100</v>
      </c>
      <c r="H63" s="71">
        <f>E63-D63</f>
        <v>0</v>
      </c>
      <c r="I63" s="66"/>
      <c r="J63" s="73">
        <v>0</v>
      </c>
      <c r="K63" s="73">
        <v>0</v>
      </c>
      <c r="L63" s="68"/>
      <c r="M63" s="68"/>
      <c r="N63" s="70"/>
      <c r="O63" s="72"/>
      <c r="P63" s="4"/>
      <c r="Q63" s="4"/>
    </row>
    <row r="64" spans="1:17" s="5" customFormat="1" ht="24.9" customHeight="1">
      <c r="A64" s="131">
        <v>59</v>
      </c>
      <c r="B64" s="141" t="s">
        <v>102</v>
      </c>
      <c r="C64" s="66"/>
      <c r="D64" s="73">
        <v>0</v>
      </c>
      <c r="E64" s="73">
        <v>0</v>
      </c>
      <c r="F64" s="65"/>
      <c r="G64" s="65"/>
      <c r="H64" s="71"/>
      <c r="I64" s="66">
        <v>7113.5</v>
      </c>
      <c r="J64" s="73">
        <v>1185.5999999999999</v>
      </c>
      <c r="K64" s="73">
        <v>1185.5999999999999</v>
      </c>
      <c r="L64" s="68">
        <f>K64/I64*100</f>
        <v>16.666900962957758</v>
      </c>
      <c r="M64" s="68">
        <f>K64/J64*100</f>
        <v>100</v>
      </c>
      <c r="N64" s="70">
        <f>K64-J64</f>
        <v>0</v>
      </c>
      <c r="O64" s="72"/>
      <c r="P64" s="4"/>
      <c r="Q64" s="4"/>
    </row>
    <row r="65" spans="1:135" s="5" customFormat="1" ht="24.9" customHeight="1">
      <c r="A65" s="131">
        <v>60</v>
      </c>
      <c r="B65" s="141" t="s">
        <v>103</v>
      </c>
      <c r="C65" s="66">
        <v>28390.2</v>
      </c>
      <c r="D65" s="73">
        <v>4731.8</v>
      </c>
      <c r="E65" s="73">
        <v>4731.8</v>
      </c>
      <c r="F65" s="65">
        <f>E65/C65*100</f>
        <v>16.667018900888337</v>
      </c>
      <c r="G65" s="65">
        <f>E65/D65*100</f>
        <v>100</v>
      </c>
      <c r="H65" s="71">
        <f>E65-D65</f>
        <v>0</v>
      </c>
      <c r="I65" s="66"/>
      <c r="J65" s="73">
        <v>0</v>
      </c>
      <c r="K65" s="73">
        <v>0</v>
      </c>
      <c r="L65" s="68"/>
      <c r="M65" s="68"/>
      <c r="N65" s="70"/>
      <c r="O65" s="72"/>
      <c r="P65" s="4"/>
      <c r="Q65" s="4"/>
    </row>
    <row r="66" spans="1:135" s="5" customFormat="1" ht="24.9" customHeight="1">
      <c r="A66" s="131">
        <v>61</v>
      </c>
      <c r="B66" s="141" t="s">
        <v>104</v>
      </c>
      <c r="C66" s="66">
        <v>20504</v>
      </c>
      <c r="D66" s="73">
        <v>3417.4</v>
      </c>
      <c r="E66" s="73">
        <v>3417.4</v>
      </c>
      <c r="F66" s="65">
        <f>E66/C66*100</f>
        <v>16.666991806476787</v>
      </c>
      <c r="G66" s="65">
        <f>E66/D66*100</f>
        <v>100</v>
      </c>
      <c r="H66" s="71">
        <f>E66-D66</f>
        <v>0</v>
      </c>
      <c r="I66" s="66"/>
      <c r="J66" s="73">
        <v>0</v>
      </c>
      <c r="K66" s="73">
        <v>0</v>
      </c>
      <c r="L66" s="68"/>
      <c r="M66" s="68"/>
      <c r="N66" s="70"/>
      <c r="O66" s="72"/>
      <c r="P66" s="4"/>
      <c r="Q66" s="4"/>
    </row>
    <row r="67" spans="1:135" s="5" customFormat="1" ht="24.9" customHeight="1">
      <c r="A67" s="131">
        <v>62</v>
      </c>
      <c r="B67" s="141" t="s">
        <v>105</v>
      </c>
      <c r="C67" s="66"/>
      <c r="D67" s="73">
        <v>0</v>
      </c>
      <c r="E67" s="73">
        <v>0</v>
      </c>
      <c r="F67" s="65"/>
      <c r="G67" s="65"/>
      <c r="H67" s="71"/>
      <c r="I67" s="66"/>
      <c r="J67" s="73">
        <v>0</v>
      </c>
      <c r="K67" s="73">
        <v>0</v>
      </c>
      <c r="L67" s="68"/>
      <c r="M67" s="68"/>
      <c r="N67" s="70"/>
      <c r="O67" s="72"/>
      <c r="P67" s="4"/>
      <c r="Q67" s="4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75"/>
      <c r="BS67" s="75"/>
      <c r="BT67" s="75"/>
      <c r="BU67" s="75"/>
      <c r="BV67" s="75"/>
      <c r="BW67" s="75"/>
      <c r="BX67" s="75"/>
      <c r="BY67" s="75"/>
      <c r="BZ67" s="75"/>
      <c r="CA67" s="75"/>
      <c r="CB67" s="75"/>
      <c r="CC67" s="75"/>
      <c r="CD67" s="75"/>
      <c r="CE67" s="75"/>
      <c r="CF67" s="75"/>
      <c r="CG67" s="75"/>
      <c r="CH67" s="75"/>
      <c r="CI67" s="75"/>
      <c r="CJ67" s="75"/>
      <c r="CK67" s="75"/>
      <c r="CL67" s="75"/>
      <c r="CM67" s="75"/>
      <c r="CN67" s="75"/>
      <c r="CO67" s="75"/>
      <c r="CP67" s="75"/>
      <c r="CQ67" s="75"/>
      <c r="CR67" s="75"/>
      <c r="CS67" s="75"/>
      <c r="CT67" s="75"/>
      <c r="CU67" s="75"/>
      <c r="CV67" s="75"/>
      <c r="CW67" s="75"/>
      <c r="CX67" s="75"/>
      <c r="CY67" s="75"/>
      <c r="CZ67" s="75"/>
      <c r="DA67" s="75"/>
      <c r="DB67" s="75"/>
      <c r="DC67" s="75"/>
      <c r="DD67" s="75"/>
      <c r="DE67" s="75"/>
      <c r="DF67" s="75"/>
      <c r="DG67" s="75"/>
      <c r="DH67" s="75"/>
      <c r="DI67" s="75"/>
      <c r="DJ67" s="75"/>
      <c r="DK67" s="75"/>
      <c r="DL67" s="75"/>
      <c r="DM67" s="75"/>
      <c r="DN67" s="75"/>
      <c r="DO67" s="75"/>
      <c r="DP67" s="75"/>
      <c r="DQ67" s="75"/>
      <c r="DR67" s="75"/>
      <c r="DS67" s="75"/>
      <c r="DT67" s="75"/>
      <c r="DU67" s="75"/>
      <c r="DV67" s="75"/>
      <c r="DW67" s="75"/>
      <c r="DX67" s="75"/>
      <c r="DY67" s="75"/>
      <c r="DZ67" s="75"/>
      <c r="EA67" s="75"/>
      <c r="EB67" s="75"/>
      <c r="EC67" s="75"/>
      <c r="ED67" s="75"/>
      <c r="EE67" s="75"/>
    </row>
    <row r="68" spans="1:135" s="5" customFormat="1" ht="24.9" customHeight="1">
      <c r="A68" s="131">
        <v>63</v>
      </c>
      <c r="B68" s="141" t="s">
        <v>106</v>
      </c>
      <c r="C68" s="66">
        <v>14409.5</v>
      </c>
      <c r="D68" s="73">
        <v>2401.6</v>
      </c>
      <c r="E68" s="73">
        <v>2401.6</v>
      </c>
      <c r="F68" s="65">
        <f>E68/C68*100</f>
        <v>16.666782331101011</v>
      </c>
      <c r="G68" s="65">
        <f>E68/D68*100</f>
        <v>100</v>
      </c>
      <c r="H68" s="71">
        <f>E68-D68</f>
        <v>0</v>
      </c>
      <c r="I68" s="66"/>
      <c r="J68" s="73">
        <v>0</v>
      </c>
      <c r="K68" s="73">
        <v>0</v>
      </c>
      <c r="L68" s="68"/>
      <c r="M68" s="68"/>
      <c r="N68" s="70"/>
      <c r="O68" s="72"/>
      <c r="P68" s="4"/>
      <c r="Q68" s="4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  <c r="CD68" s="75"/>
      <c r="CE68" s="75"/>
      <c r="CF68" s="75"/>
      <c r="CG68" s="75"/>
      <c r="CH68" s="75"/>
      <c r="CI68" s="75"/>
      <c r="CJ68" s="75"/>
      <c r="CK68" s="75"/>
      <c r="CL68" s="75"/>
      <c r="CM68" s="75"/>
      <c r="CN68" s="75"/>
      <c r="CO68" s="75"/>
      <c r="CP68" s="75"/>
      <c r="CQ68" s="75"/>
      <c r="CR68" s="75"/>
      <c r="CS68" s="75"/>
      <c r="CT68" s="75"/>
      <c r="CU68" s="75"/>
      <c r="CV68" s="75"/>
      <c r="CW68" s="75"/>
      <c r="CX68" s="75"/>
      <c r="CY68" s="75"/>
      <c r="CZ68" s="75"/>
      <c r="DA68" s="75"/>
      <c r="DB68" s="75"/>
      <c r="DC68" s="75"/>
      <c r="DD68" s="75"/>
      <c r="DE68" s="75"/>
      <c r="DF68" s="75"/>
      <c r="DG68" s="75"/>
      <c r="DH68" s="75"/>
      <c r="DI68" s="75"/>
      <c r="DJ68" s="75"/>
      <c r="DK68" s="75"/>
      <c r="DL68" s="75"/>
      <c r="DM68" s="75"/>
      <c r="DN68" s="75"/>
      <c r="DO68" s="75"/>
      <c r="DP68" s="75"/>
      <c r="DQ68" s="75"/>
      <c r="DR68" s="75"/>
      <c r="DS68" s="75"/>
      <c r="DT68" s="75"/>
      <c r="DU68" s="75"/>
      <c r="DV68" s="75"/>
      <c r="DW68" s="75"/>
      <c r="DX68" s="75"/>
      <c r="DY68" s="75"/>
      <c r="DZ68" s="75"/>
      <c r="EA68" s="75"/>
      <c r="EB68" s="75"/>
      <c r="EC68" s="75"/>
      <c r="ED68" s="75"/>
      <c r="EE68" s="75"/>
    </row>
    <row r="69" spans="1:135" s="5" customFormat="1" ht="24.9" customHeight="1">
      <c r="A69" s="131">
        <v>64</v>
      </c>
      <c r="B69" s="141" t="s">
        <v>107</v>
      </c>
      <c r="C69" s="66">
        <v>27290.1</v>
      </c>
      <c r="D69" s="73">
        <v>4548.3999999999996</v>
      </c>
      <c r="E69" s="73">
        <v>4548.3999999999996</v>
      </c>
      <c r="F69" s="65">
        <f>E69/C69*100</f>
        <v>16.666849883291011</v>
      </c>
      <c r="G69" s="65">
        <f>E69/D69*100</f>
        <v>100</v>
      </c>
      <c r="H69" s="71">
        <f>E69-D69</f>
        <v>0</v>
      </c>
      <c r="I69" s="66"/>
      <c r="J69" s="73">
        <v>0</v>
      </c>
      <c r="K69" s="73">
        <v>0</v>
      </c>
      <c r="L69" s="68"/>
      <c r="M69" s="68"/>
      <c r="N69" s="70"/>
      <c r="O69" s="72"/>
      <c r="P69" s="4"/>
      <c r="Q69" s="4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5"/>
      <c r="AT69" s="75"/>
      <c r="AU69" s="75"/>
      <c r="AV69" s="75"/>
      <c r="AW69" s="75"/>
      <c r="AX69" s="75"/>
      <c r="AY69" s="75"/>
      <c r="AZ69" s="75"/>
      <c r="BA69" s="75"/>
      <c r="BB69" s="75"/>
      <c r="BC69" s="75"/>
      <c r="BD69" s="75"/>
      <c r="BE69" s="75"/>
      <c r="BF69" s="75"/>
      <c r="BG69" s="75"/>
      <c r="BH69" s="75"/>
      <c r="BI69" s="75"/>
      <c r="BJ69" s="75"/>
      <c r="BK69" s="75"/>
      <c r="BL69" s="75"/>
      <c r="BM69" s="75"/>
      <c r="BN69" s="75"/>
      <c r="BO69" s="75"/>
      <c r="BP69" s="75"/>
      <c r="BQ69" s="75"/>
      <c r="BR69" s="75"/>
      <c r="BS69" s="75"/>
      <c r="BT69" s="75"/>
      <c r="BU69" s="75"/>
      <c r="BV69" s="75"/>
      <c r="BW69" s="75"/>
      <c r="BX69" s="75"/>
      <c r="BY69" s="75"/>
      <c r="BZ69" s="75"/>
      <c r="CA69" s="75"/>
      <c r="CB69" s="75"/>
      <c r="CC69" s="75"/>
      <c r="CD69" s="75"/>
      <c r="CE69" s="75"/>
      <c r="CF69" s="75"/>
      <c r="CG69" s="75"/>
      <c r="CH69" s="75"/>
      <c r="CI69" s="75"/>
      <c r="CJ69" s="75"/>
      <c r="CK69" s="75"/>
      <c r="CL69" s="75"/>
      <c r="CM69" s="75"/>
      <c r="CN69" s="75"/>
      <c r="CO69" s="75"/>
      <c r="CP69" s="75"/>
      <c r="CQ69" s="75"/>
      <c r="CR69" s="75"/>
      <c r="CS69" s="75"/>
      <c r="CT69" s="75"/>
      <c r="CU69" s="75"/>
      <c r="CV69" s="75"/>
      <c r="CW69" s="75"/>
      <c r="CX69" s="75"/>
      <c r="CY69" s="75"/>
      <c r="CZ69" s="75"/>
      <c r="DA69" s="75"/>
      <c r="DB69" s="75"/>
      <c r="DC69" s="75"/>
      <c r="DD69" s="75"/>
      <c r="DE69" s="75"/>
      <c r="DF69" s="75"/>
      <c r="DG69" s="75"/>
      <c r="DH69" s="75"/>
      <c r="DI69" s="75"/>
      <c r="DJ69" s="75"/>
      <c r="DK69" s="75"/>
      <c r="DL69" s="75"/>
      <c r="DM69" s="75"/>
      <c r="DN69" s="75"/>
      <c r="DO69" s="75"/>
      <c r="DP69" s="75"/>
      <c r="DQ69" s="75"/>
      <c r="DR69" s="75"/>
      <c r="DS69" s="75"/>
      <c r="DT69" s="75"/>
      <c r="DU69" s="75"/>
      <c r="DV69" s="75"/>
      <c r="DW69" s="75"/>
      <c r="DX69" s="75"/>
      <c r="DY69" s="75"/>
      <c r="DZ69" s="75"/>
      <c r="EA69" s="75"/>
      <c r="EB69" s="75"/>
      <c r="EC69" s="75"/>
      <c r="ED69" s="75"/>
      <c r="EE69" s="75"/>
    </row>
    <row r="70" spans="1:135" s="5" customFormat="1" ht="24.9" customHeight="1">
      <c r="A70" s="131">
        <v>65</v>
      </c>
      <c r="B70" s="141" t="s">
        <v>108</v>
      </c>
      <c r="C70" s="66"/>
      <c r="D70" s="73">
        <v>0</v>
      </c>
      <c r="E70" s="73">
        <v>0</v>
      </c>
      <c r="F70" s="65"/>
      <c r="G70" s="65"/>
      <c r="H70" s="71"/>
      <c r="I70" s="66">
        <v>12381.3</v>
      </c>
      <c r="J70" s="73">
        <v>2063.6</v>
      </c>
      <c r="K70" s="73">
        <v>2063.6</v>
      </c>
      <c r="L70" s="68">
        <f>K70/I70*100</f>
        <v>16.667070501482073</v>
      </c>
      <c r="M70" s="68">
        <f>K70/J70*100</f>
        <v>100</v>
      </c>
      <c r="N70" s="70">
        <f>K70-J70</f>
        <v>0</v>
      </c>
      <c r="O70" s="72"/>
      <c r="P70" s="4"/>
      <c r="Q70" s="4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  <c r="CC70" s="75"/>
      <c r="CD70" s="75"/>
      <c r="CE70" s="75"/>
      <c r="CF70" s="75"/>
      <c r="CG70" s="75"/>
      <c r="CH70" s="75"/>
      <c r="CI70" s="75"/>
      <c r="CJ70" s="75"/>
      <c r="CK70" s="75"/>
      <c r="CL70" s="75"/>
      <c r="CM70" s="75"/>
      <c r="CN70" s="75"/>
      <c r="CO70" s="75"/>
      <c r="CP70" s="75"/>
      <c r="CQ70" s="75"/>
      <c r="CR70" s="75"/>
      <c r="CS70" s="75"/>
      <c r="CT70" s="75"/>
      <c r="CU70" s="75"/>
      <c r="CV70" s="75"/>
      <c r="CW70" s="75"/>
      <c r="CX70" s="75"/>
      <c r="CY70" s="75"/>
      <c r="CZ70" s="75"/>
      <c r="DA70" s="75"/>
      <c r="DB70" s="75"/>
      <c r="DC70" s="75"/>
      <c r="DD70" s="75"/>
      <c r="DE70" s="75"/>
      <c r="DF70" s="75"/>
      <c r="DG70" s="75"/>
      <c r="DH70" s="75"/>
      <c r="DI70" s="75"/>
      <c r="DJ70" s="75"/>
      <c r="DK70" s="75"/>
      <c r="DL70" s="75"/>
      <c r="DM70" s="75"/>
      <c r="DN70" s="75"/>
      <c r="DO70" s="75"/>
      <c r="DP70" s="75"/>
      <c r="DQ70" s="75"/>
      <c r="DR70" s="75"/>
      <c r="DS70" s="75"/>
      <c r="DT70" s="75"/>
      <c r="DU70" s="75"/>
      <c r="DV70" s="75"/>
      <c r="DW70" s="75"/>
      <c r="DX70" s="75"/>
      <c r="DY70" s="75"/>
      <c r="DZ70" s="75"/>
      <c r="EA70" s="75"/>
      <c r="EB70" s="75"/>
      <c r="EC70" s="75"/>
      <c r="ED70" s="75"/>
      <c r="EE70" s="75"/>
    </row>
    <row r="71" spans="1:135" s="76" customFormat="1" ht="24.9" customHeight="1">
      <c r="A71" s="131">
        <v>66</v>
      </c>
      <c r="B71" s="141" t="s">
        <v>109</v>
      </c>
      <c r="C71" s="66">
        <v>17210.900000000001</v>
      </c>
      <c r="D71" s="73">
        <v>2868.4</v>
      </c>
      <c r="E71" s="73">
        <v>2868.4</v>
      </c>
      <c r="F71" s="65">
        <f>E71/C71*100</f>
        <v>16.666182477383519</v>
      </c>
      <c r="G71" s="65">
        <f>E71/D71*100</f>
        <v>100</v>
      </c>
      <c r="H71" s="71">
        <f>E71-D71</f>
        <v>0</v>
      </c>
      <c r="I71" s="66"/>
      <c r="J71" s="73">
        <v>0</v>
      </c>
      <c r="K71" s="73">
        <v>0</v>
      </c>
      <c r="L71" s="68"/>
      <c r="M71" s="68"/>
      <c r="N71" s="70"/>
      <c r="O71" s="72"/>
      <c r="P71" s="74"/>
      <c r="Q71" s="4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  <c r="AS71" s="75"/>
      <c r="AT71" s="75"/>
      <c r="AU71" s="75"/>
      <c r="AV71" s="75"/>
      <c r="AW71" s="75"/>
      <c r="AX71" s="75"/>
      <c r="AY71" s="75"/>
      <c r="AZ71" s="75"/>
      <c r="BA71" s="75"/>
      <c r="BB71" s="75"/>
      <c r="BC71" s="75"/>
      <c r="BD71" s="75"/>
      <c r="BE71" s="75"/>
      <c r="BF71" s="75"/>
      <c r="BG71" s="75"/>
      <c r="BH71" s="75"/>
      <c r="BI71" s="75"/>
      <c r="BJ71" s="75"/>
      <c r="BK71" s="75"/>
      <c r="BL71" s="75"/>
      <c r="BM71" s="75"/>
      <c r="BN71" s="75"/>
      <c r="BO71" s="75"/>
      <c r="BP71" s="75"/>
      <c r="BQ71" s="75"/>
      <c r="BR71" s="75"/>
      <c r="BS71" s="75"/>
      <c r="BT71" s="75"/>
      <c r="BU71" s="75"/>
      <c r="BV71" s="75"/>
      <c r="BW71" s="75"/>
      <c r="BX71" s="75"/>
      <c r="BY71" s="75"/>
      <c r="BZ71" s="75"/>
      <c r="CA71" s="75"/>
      <c r="CB71" s="75"/>
      <c r="CC71" s="75"/>
      <c r="CD71" s="75"/>
      <c r="CE71" s="75"/>
      <c r="CF71" s="75"/>
      <c r="CG71" s="75"/>
      <c r="CH71" s="75"/>
      <c r="CI71" s="75"/>
      <c r="CJ71" s="75"/>
      <c r="CK71" s="75"/>
      <c r="CL71" s="75"/>
      <c r="CM71" s="75"/>
      <c r="CN71" s="75"/>
      <c r="CO71" s="75"/>
      <c r="CP71" s="75"/>
      <c r="CQ71" s="75"/>
      <c r="CR71" s="75"/>
      <c r="CS71" s="75"/>
      <c r="CT71" s="75"/>
      <c r="CU71" s="75"/>
      <c r="CV71" s="75"/>
      <c r="CW71" s="75"/>
      <c r="CX71" s="75"/>
      <c r="CY71" s="75"/>
      <c r="CZ71" s="75"/>
      <c r="DA71" s="75"/>
      <c r="DB71" s="75"/>
      <c r="DC71" s="75"/>
      <c r="DD71" s="75"/>
      <c r="DE71" s="75"/>
      <c r="DF71" s="75"/>
      <c r="DG71" s="75"/>
      <c r="DH71" s="75"/>
      <c r="DI71" s="75"/>
      <c r="DJ71" s="75"/>
      <c r="DK71" s="75"/>
      <c r="DL71" s="75"/>
      <c r="DM71" s="75"/>
      <c r="DN71" s="75"/>
      <c r="DO71" s="75"/>
      <c r="DP71" s="75"/>
      <c r="DQ71" s="75"/>
      <c r="DR71" s="75"/>
      <c r="DS71" s="75"/>
      <c r="DT71" s="75"/>
      <c r="DU71" s="75"/>
      <c r="DV71" s="75"/>
      <c r="DW71" s="75"/>
      <c r="DX71" s="75"/>
      <c r="DY71" s="75"/>
      <c r="DZ71" s="75"/>
      <c r="EA71" s="75"/>
      <c r="EB71" s="75"/>
      <c r="EC71" s="75"/>
      <c r="ED71" s="75"/>
      <c r="EE71" s="75"/>
    </row>
    <row r="72" spans="1:135" s="76" customFormat="1" ht="24.9" customHeight="1">
      <c r="A72" s="131">
        <v>67</v>
      </c>
      <c r="B72" s="141" t="s">
        <v>110</v>
      </c>
      <c r="C72" s="66"/>
      <c r="D72" s="73">
        <v>0</v>
      </c>
      <c r="E72" s="73">
        <v>0</v>
      </c>
      <c r="F72" s="65"/>
      <c r="G72" s="65"/>
      <c r="H72" s="71"/>
      <c r="I72" s="66">
        <v>16203.5</v>
      </c>
      <c r="J72" s="73">
        <v>2700.6</v>
      </c>
      <c r="K72" s="73">
        <v>2700.6</v>
      </c>
      <c r="L72" s="68">
        <f>K72/I72*100</f>
        <v>16.666769525102602</v>
      </c>
      <c r="M72" s="68">
        <f>K72/J72*100</f>
        <v>100</v>
      </c>
      <c r="N72" s="70">
        <f>K72-J72</f>
        <v>0</v>
      </c>
      <c r="O72" s="72"/>
      <c r="P72" s="74"/>
      <c r="Q72" s="4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  <c r="CO72" s="75"/>
      <c r="CP72" s="75"/>
      <c r="CQ72" s="75"/>
      <c r="CR72" s="75"/>
      <c r="CS72" s="75"/>
      <c r="CT72" s="75"/>
      <c r="CU72" s="75"/>
      <c r="CV72" s="75"/>
      <c r="CW72" s="75"/>
      <c r="CX72" s="75"/>
      <c r="CY72" s="75"/>
      <c r="CZ72" s="75"/>
      <c r="DA72" s="75"/>
      <c r="DB72" s="75"/>
      <c r="DC72" s="75"/>
      <c r="DD72" s="75"/>
      <c r="DE72" s="75"/>
      <c r="DF72" s="75"/>
      <c r="DG72" s="75"/>
      <c r="DH72" s="75"/>
      <c r="DI72" s="75"/>
      <c r="DJ72" s="75"/>
      <c r="DK72" s="75"/>
      <c r="DL72" s="75"/>
      <c r="DM72" s="75"/>
      <c r="DN72" s="75"/>
      <c r="DO72" s="75"/>
      <c r="DP72" s="75"/>
      <c r="DQ72" s="75"/>
      <c r="DR72" s="75"/>
      <c r="DS72" s="75"/>
      <c r="DT72" s="75"/>
      <c r="DU72" s="75"/>
      <c r="DV72" s="75"/>
      <c r="DW72" s="75"/>
      <c r="DX72" s="75"/>
      <c r="DY72" s="75"/>
      <c r="DZ72" s="75"/>
      <c r="EA72" s="75"/>
      <c r="EB72" s="75"/>
      <c r="EC72" s="75"/>
      <c r="ED72" s="75"/>
      <c r="EE72" s="75"/>
    </row>
    <row r="73" spans="1:135" s="76" customFormat="1" ht="24.9" customHeight="1">
      <c r="A73" s="131">
        <v>68</v>
      </c>
      <c r="B73" s="141" t="s">
        <v>111</v>
      </c>
      <c r="C73" s="66">
        <v>26352</v>
      </c>
      <c r="D73" s="73">
        <v>4392</v>
      </c>
      <c r="E73" s="184">
        <v>4392</v>
      </c>
      <c r="F73" s="65">
        <f>E73/C73*100</f>
        <v>16.666666666666664</v>
      </c>
      <c r="G73" s="65">
        <f>E73/D73*100</f>
        <v>100</v>
      </c>
      <c r="H73" s="71">
        <f>E73-D73</f>
        <v>0</v>
      </c>
      <c r="I73" s="66"/>
      <c r="J73" s="73">
        <v>0</v>
      </c>
      <c r="K73" s="73">
        <v>0</v>
      </c>
      <c r="L73" s="68"/>
      <c r="M73" s="68"/>
      <c r="N73" s="70"/>
      <c r="O73" s="72"/>
      <c r="P73" s="74"/>
      <c r="Q73" s="4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  <c r="AS73" s="75"/>
      <c r="AT73" s="75"/>
      <c r="AU73" s="75"/>
      <c r="AV73" s="75"/>
      <c r="AW73" s="75"/>
      <c r="AX73" s="75"/>
      <c r="AY73" s="75"/>
      <c r="AZ73" s="75"/>
      <c r="BA73" s="75"/>
      <c r="BB73" s="75"/>
      <c r="BC73" s="75"/>
      <c r="BD73" s="75"/>
      <c r="BE73" s="75"/>
      <c r="BF73" s="75"/>
      <c r="BG73" s="75"/>
      <c r="BH73" s="75"/>
      <c r="BI73" s="75"/>
      <c r="BJ73" s="75"/>
      <c r="BK73" s="75"/>
      <c r="BL73" s="75"/>
      <c r="BM73" s="75"/>
      <c r="BN73" s="75"/>
      <c r="BO73" s="75"/>
      <c r="BP73" s="75"/>
      <c r="BQ73" s="75"/>
      <c r="BR73" s="75"/>
      <c r="BS73" s="75"/>
      <c r="BT73" s="75"/>
      <c r="BU73" s="75"/>
      <c r="BV73" s="75"/>
      <c r="BW73" s="75"/>
      <c r="BX73" s="75"/>
      <c r="BY73" s="75"/>
      <c r="BZ73" s="75"/>
      <c r="CA73" s="75"/>
      <c r="CB73" s="75"/>
      <c r="CC73" s="75"/>
      <c r="CD73" s="75"/>
      <c r="CE73" s="75"/>
      <c r="CF73" s="75"/>
      <c r="CG73" s="75"/>
      <c r="CH73" s="75"/>
      <c r="CI73" s="75"/>
      <c r="CJ73" s="75"/>
      <c r="CK73" s="75"/>
      <c r="CL73" s="75"/>
      <c r="CM73" s="75"/>
      <c r="CN73" s="75"/>
      <c r="CO73" s="75"/>
      <c r="CP73" s="75"/>
      <c r="CQ73" s="75"/>
      <c r="CR73" s="75"/>
      <c r="CS73" s="75"/>
      <c r="CT73" s="75"/>
      <c r="CU73" s="75"/>
      <c r="CV73" s="75"/>
      <c r="CW73" s="75"/>
      <c r="CX73" s="75"/>
      <c r="CY73" s="75"/>
      <c r="CZ73" s="75"/>
      <c r="DA73" s="75"/>
      <c r="DB73" s="75"/>
      <c r="DC73" s="75"/>
      <c r="DD73" s="75"/>
      <c r="DE73" s="75"/>
      <c r="DF73" s="75"/>
      <c r="DG73" s="75"/>
      <c r="DH73" s="75"/>
      <c r="DI73" s="75"/>
      <c r="DJ73" s="75"/>
      <c r="DK73" s="75"/>
      <c r="DL73" s="75"/>
      <c r="DM73" s="75"/>
      <c r="DN73" s="75"/>
      <c r="DO73" s="75"/>
      <c r="DP73" s="75"/>
      <c r="DQ73" s="75"/>
      <c r="DR73" s="75"/>
      <c r="DS73" s="75"/>
      <c r="DT73" s="75"/>
      <c r="DU73" s="75"/>
      <c r="DV73" s="75"/>
      <c r="DW73" s="75"/>
      <c r="DX73" s="75"/>
      <c r="DY73" s="75"/>
      <c r="DZ73" s="75"/>
      <c r="EA73" s="75"/>
      <c r="EB73" s="75"/>
      <c r="EC73" s="75"/>
      <c r="ED73" s="75"/>
      <c r="EE73" s="75"/>
    </row>
    <row r="74" spans="1:135" s="76" customFormat="1" ht="24.9" customHeight="1">
      <c r="A74" s="131">
        <v>69</v>
      </c>
      <c r="B74" s="141" t="s">
        <v>112</v>
      </c>
      <c r="C74" s="66">
        <v>22130.9</v>
      </c>
      <c r="D74" s="73">
        <v>3688.4</v>
      </c>
      <c r="E74" s="184">
        <v>3688.4</v>
      </c>
      <c r="F74" s="65">
        <f>E74/C74*100</f>
        <v>16.666290119245037</v>
      </c>
      <c r="G74" s="65">
        <f>E74/D74*100</f>
        <v>100</v>
      </c>
      <c r="H74" s="71">
        <f>E74-D74</f>
        <v>0</v>
      </c>
      <c r="I74" s="66"/>
      <c r="J74" s="73">
        <v>0</v>
      </c>
      <c r="K74" s="73">
        <v>0</v>
      </c>
      <c r="L74" s="68"/>
      <c r="M74" s="68"/>
      <c r="N74" s="70"/>
      <c r="O74" s="72"/>
      <c r="P74" s="74"/>
      <c r="Q74" s="4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75"/>
      <c r="BN74" s="75"/>
      <c r="BO74" s="75"/>
      <c r="BP74" s="75"/>
      <c r="BQ74" s="75"/>
      <c r="BR74" s="75"/>
      <c r="BS74" s="75"/>
      <c r="BT74" s="75"/>
      <c r="BU74" s="75"/>
      <c r="BV74" s="75"/>
      <c r="BW74" s="75"/>
      <c r="BX74" s="75"/>
      <c r="BY74" s="75"/>
      <c r="BZ74" s="75"/>
      <c r="CA74" s="75"/>
      <c r="CB74" s="75"/>
      <c r="CC74" s="75"/>
      <c r="CD74" s="75"/>
      <c r="CE74" s="75"/>
      <c r="CF74" s="75"/>
      <c r="CG74" s="75"/>
      <c r="CH74" s="75"/>
      <c r="CI74" s="75"/>
      <c r="CJ74" s="75"/>
      <c r="CK74" s="75"/>
      <c r="CL74" s="75"/>
      <c r="CM74" s="75"/>
      <c r="CN74" s="75"/>
      <c r="CO74" s="75"/>
      <c r="CP74" s="75"/>
      <c r="CQ74" s="75"/>
      <c r="CR74" s="75"/>
      <c r="CS74" s="75"/>
      <c r="CT74" s="75"/>
      <c r="CU74" s="75"/>
      <c r="CV74" s="75"/>
      <c r="CW74" s="75"/>
      <c r="CX74" s="75"/>
      <c r="CY74" s="75"/>
      <c r="CZ74" s="75"/>
      <c r="DA74" s="75"/>
      <c r="DB74" s="75"/>
      <c r="DC74" s="75"/>
      <c r="DD74" s="75"/>
      <c r="DE74" s="75"/>
      <c r="DF74" s="75"/>
      <c r="DG74" s="75"/>
      <c r="DH74" s="75"/>
      <c r="DI74" s="75"/>
      <c r="DJ74" s="75"/>
      <c r="DK74" s="75"/>
      <c r="DL74" s="75"/>
      <c r="DM74" s="75"/>
      <c r="DN74" s="75"/>
      <c r="DO74" s="75"/>
      <c r="DP74" s="75"/>
      <c r="DQ74" s="75"/>
      <c r="DR74" s="75"/>
      <c r="DS74" s="75"/>
      <c r="DT74" s="75"/>
      <c r="DU74" s="75"/>
      <c r="DV74" s="75"/>
      <c r="DW74" s="75"/>
      <c r="DX74" s="75"/>
      <c r="DY74" s="75"/>
      <c r="DZ74" s="75"/>
      <c r="EA74" s="75"/>
      <c r="EB74" s="75"/>
      <c r="EC74" s="75"/>
      <c r="ED74" s="75"/>
      <c r="EE74" s="75"/>
    </row>
    <row r="75" spans="1:135" s="76" customFormat="1" ht="24.9" customHeight="1">
      <c r="A75" s="131">
        <v>70</v>
      </c>
      <c r="B75" s="141" t="s">
        <v>113</v>
      </c>
      <c r="C75" s="66">
        <v>5725.1</v>
      </c>
      <c r="D75" s="73">
        <v>954.2</v>
      </c>
      <c r="E75" s="184">
        <v>954.2</v>
      </c>
      <c r="F75" s="65">
        <f>E75/C75*100</f>
        <v>16.666957782396814</v>
      </c>
      <c r="G75" s="65">
        <f>E75/D75*100</f>
        <v>100</v>
      </c>
      <c r="H75" s="71">
        <f>E75-D75</f>
        <v>0</v>
      </c>
      <c r="I75" s="66"/>
      <c r="J75" s="73">
        <v>0</v>
      </c>
      <c r="K75" s="118">
        <v>0</v>
      </c>
      <c r="L75" s="68"/>
      <c r="M75" s="68"/>
      <c r="N75" s="70"/>
      <c r="O75" s="72"/>
      <c r="P75" s="74"/>
      <c r="Q75" s="4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  <c r="BH75" s="75"/>
      <c r="BI75" s="75"/>
      <c r="BJ75" s="75"/>
      <c r="BK75" s="75"/>
      <c r="BL75" s="75"/>
      <c r="BM75" s="75"/>
      <c r="BN75" s="75"/>
      <c r="BO75" s="75"/>
      <c r="BP75" s="75"/>
      <c r="BQ75" s="75"/>
      <c r="BR75" s="75"/>
      <c r="BS75" s="75"/>
      <c r="BT75" s="75"/>
      <c r="BU75" s="75"/>
      <c r="BV75" s="75"/>
      <c r="BW75" s="75"/>
      <c r="BX75" s="75"/>
      <c r="BY75" s="75"/>
      <c r="BZ75" s="75"/>
      <c r="CA75" s="75"/>
      <c r="CB75" s="75"/>
      <c r="CC75" s="75"/>
      <c r="CD75" s="75"/>
      <c r="CE75" s="75"/>
      <c r="CF75" s="75"/>
      <c r="CG75" s="75"/>
      <c r="CH75" s="75"/>
      <c r="CI75" s="75"/>
      <c r="CJ75" s="75"/>
      <c r="CK75" s="75"/>
      <c r="CL75" s="75"/>
      <c r="CM75" s="75"/>
      <c r="CN75" s="75"/>
      <c r="CO75" s="75"/>
      <c r="CP75" s="75"/>
      <c r="CQ75" s="75"/>
      <c r="CR75" s="75"/>
      <c r="CS75" s="75"/>
      <c r="CT75" s="75"/>
      <c r="CU75" s="75"/>
      <c r="CV75" s="75"/>
      <c r="CW75" s="75"/>
      <c r="CX75" s="75"/>
      <c r="CY75" s="75"/>
      <c r="CZ75" s="75"/>
      <c r="DA75" s="75"/>
      <c r="DB75" s="75"/>
      <c r="DC75" s="75"/>
      <c r="DD75" s="75"/>
      <c r="DE75" s="75"/>
      <c r="DF75" s="75"/>
      <c r="DG75" s="75"/>
      <c r="DH75" s="75"/>
      <c r="DI75" s="75"/>
      <c r="DJ75" s="75"/>
      <c r="DK75" s="75"/>
      <c r="DL75" s="75"/>
      <c r="DM75" s="75"/>
      <c r="DN75" s="75"/>
      <c r="DO75" s="75"/>
      <c r="DP75" s="75"/>
      <c r="DQ75" s="75"/>
      <c r="DR75" s="75"/>
      <c r="DS75" s="75"/>
      <c r="DT75" s="75"/>
      <c r="DU75" s="75"/>
      <c r="DV75" s="75"/>
      <c r="DW75" s="75"/>
      <c r="DX75" s="75"/>
      <c r="DY75" s="75"/>
      <c r="DZ75" s="75"/>
      <c r="EA75" s="75"/>
      <c r="EB75" s="75"/>
      <c r="EC75" s="75"/>
      <c r="ED75" s="75"/>
      <c r="EE75" s="75"/>
    </row>
    <row r="76" spans="1:135" s="8" customFormat="1" ht="24.75" customHeight="1">
      <c r="A76" s="131">
        <v>71</v>
      </c>
      <c r="B76" s="142" t="s">
        <v>114</v>
      </c>
      <c r="C76" s="153">
        <v>19300.900000000001</v>
      </c>
      <c r="D76" s="118">
        <v>3216.8</v>
      </c>
      <c r="E76" s="185">
        <v>3216.8</v>
      </c>
      <c r="F76" s="120">
        <f>E76/C76*100</f>
        <v>16.666580314907595</v>
      </c>
      <c r="G76" s="120">
        <f>E76/D76*100</f>
        <v>100</v>
      </c>
      <c r="H76" s="132">
        <f>E76-D76</f>
        <v>0</v>
      </c>
      <c r="I76" s="153"/>
      <c r="J76" s="118">
        <v>0</v>
      </c>
      <c r="K76" s="118">
        <v>0</v>
      </c>
      <c r="L76" s="68"/>
      <c r="M76" s="68"/>
      <c r="N76" s="70"/>
      <c r="O76" s="72"/>
      <c r="P76" s="9"/>
      <c r="Q76" s="4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/>
      <c r="BI76" s="85"/>
      <c r="BJ76" s="85"/>
      <c r="BK76" s="85"/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  <c r="BY76" s="85"/>
      <c r="BZ76" s="85"/>
      <c r="CA76" s="85"/>
      <c r="CB76" s="85"/>
      <c r="CC76" s="85"/>
      <c r="CD76" s="85"/>
      <c r="CE76" s="85"/>
      <c r="CF76" s="85"/>
      <c r="CG76" s="85"/>
      <c r="CH76" s="85"/>
      <c r="CI76" s="85"/>
      <c r="CJ76" s="85"/>
      <c r="CK76" s="85"/>
      <c r="CL76" s="85"/>
      <c r="CM76" s="85"/>
      <c r="CN76" s="85"/>
      <c r="CO76" s="85"/>
      <c r="CP76" s="85"/>
      <c r="CQ76" s="85"/>
      <c r="CR76" s="85"/>
      <c r="CS76" s="85"/>
      <c r="CT76" s="85"/>
      <c r="CU76" s="85"/>
      <c r="CV76" s="85"/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  <c r="DL76" s="85"/>
      <c r="DM76" s="85"/>
      <c r="DN76" s="85"/>
      <c r="DO76" s="85"/>
      <c r="DP76" s="85"/>
      <c r="DQ76" s="85"/>
      <c r="DR76" s="85"/>
      <c r="DS76" s="85"/>
      <c r="DT76" s="85"/>
      <c r="DU76" s="85"/>
      <c r="DV76" s="85"/>
      <c r="DW76" s="85"/>
      <c r="DX76" s="85"/>
      <c r="DY76" s="85"/>
      <c r="DZ76" s="85"/>
      <c r="EA76" s="85"/>
      <c r="EB76" s="85"/>
      <c r="EC76" s="85"/>
      <c r="ED76" s="85"/>
      <c r="EE76" s="85"/>
    </row>
    <row r="77" spans="1:135" s="5" customFormat="1" ht="24.75" customHeight="1">
      <c r="A77" s="131">
        <v>72</v>
      </c>
      <c r="B77" s="143" t="s">
        <v>115</v>
      </c>
      <c r="C77" s="147">
        <v>25018.1</v>
      </c>
      <c r="D77" s="148">
        <v>4169.6000000000004</v>
      </c>
      <c r="E77" s="186">
        <v>4169.6000000000004</v>
      </c>
      <c r="F77" s="120">
        <f>E77/C77*100</f>
        <v>16.666333574492072</v>
      </c>
      <c r="G77" s="120">
        <f>E77/D77*100</f>
        <v>100</v>
      </c>
      <c r="H77" s="132">
        <f>E77-D77</f>
        <v>0</v>
      </c>
      <c r="I77" s="154"/>
      <c r="J77" s="148">
        <v>0</v>
      </c>
      <c r="K77" s="155">
        <v>0</v>
      </c>
      <c r="L77" s="68"/>
      <c r="M77" s="68"/>
      <c r="N77" s="70"/>
      <c r="O77" s="72"/>
      <c r="Q77" s="4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5"/>
      <c r="BK77" s="75"/>
      <c r="BL77" s="75"/>
      <c r="BM77" s="75"/>
      <c r="BN77" s="75"/>
      <c r="BO77" s="75"/>
      <c r="BP77" s="75"/>
      <c r="BQ77" s="75"/>
      <c r="BR77" s="75"/>
      <c r="BS77" s="75"/>
      <c r="BT77" s="75"/>
      <c r="BU77" s="75"/>
      <c r="BV77" s="75"/>
      <c r="BW77" s="75"/>
      <c r="BX77" s="75"/>
      <c r="BY77" s="75"/>
      <c r="BZ77" s="75"/>
      <c r="CA77" s="75"/>
      <c r="CB77" s="75"/>
      <c r="CC77" s="75"/>
      <c r="CD77" s="75"/>
      <c r="CE77" s="75"/>
      <c r="CF77" s="75"/>
      <c r="CG77" s="75"/>
      <c r="CH77" s="75"/>
      <c r="CI77" s="75"/>
      <c r="CJ77" s="75"/>
      <c r="CK77" s="75"/>
      <c r="CL77" s="75"/>
      <c r="CM77" s="75"/>
      <c r="CN77" s="75"/>
      <c r="CO77" s="75"/>
      <c r="CP77" s="75"/>
      <c r="CQ77" s="75"/>
      <c r="CR77" s="75"/>
      <c r="CS77" s="75"/>
      <c r="CT77" s="75"/>
      <c r="CU77" s="75"/>
      <c r="CV77" s="75"/>
      <c r="CW77" s="75"/>
      <c r="CX77" s="75"/>
      <c r="CY77" s="75"/>
      <c r="CZ77" s="75"/>
      <c r="DA77" s="75"/>
      <c r="DB77" s="75"/>
      <c r="DC77" s="75"/>
      <c r="DD77" s="75"/>
      <c r="DE77" s="75"/>
      <c r="DF77" s="75"/>
      <c r="DG77" s="75"/>
      <c r="DH77" s="75"/>
      <c r="DI77" s="75"/>
      <c r="DJ77" s="75"/>
      <c r="DK77" s="75"/>
      <c r="DL77" s="75"/>
      <c r="DM77" s="75"/>
      <c r="DN77" s="75"/>
      <c r="DO77" s="75"/>
      <c r="DP77" s="75"/>
      <c r="DQ77" s="75"/>
      <c r="DR77" s="75"/>
      <c r="DS77" s="75"/>
      <c r="DT77" s="75"/>
      <c r="DU77" s="75"/>
      <c r="DV77" s="75"/>
      <c r="DW77" s="75"/>
      <c r="DX77" s="75"/>
      <c r="DY77" s="75"/>
      <c r="DZ77" s="75"/>
      <c r="EA77" s="75"/>
      <c r="EB77" s="75"/>
      <c r="EC77" s="75"/>
      <c r="ED77" s="75"/>
      <c r="EE77" s="75"/>
    </row>
    <row r="78" spans="1:135" s="11" customFormat="1" ht="24.75" customHeight="1">
      <c r="A78" s="131">
        <v>73</v>
      </c>
      <c r="B78" s="144" t="s">
        <v>116</v>
      </c>
      <c r="C78" s="149"/>
      <c r="D78" s="150"/>
      <c r="E78" s="151"/>
      <c r="F78" s="120"/>
      <c r="G78" s="120"/>
      <c r="H78" s="132"/>
      <c r="I78" s="156"/>
      <c r="J78" s="150">
        <v>0</v>
      </c>
      <c r="K78" s="157">
        <v>0</v>
      </c>
      <c r="L78" s="68"/>
      <c r="M78" s="68"/>
      <c r="N78" s="70"/>
      <c r="O78" s="72"/>
      <c r="Q78" s="4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6"/>
      <c r="BU78" s="86"/>
      <c r="BV78" s="86"/>
      <c r="BW78" s="86"/>
      <c r="BX78" s="86"/>
      <c r="BY78" s="86"/>
      <c r="BZ78" s="86"/>
      <c r="CA78" s="86"/>
      <c r="CB78" s="86"/>
      <c r="CC78" s="86"/>
      <c r="CD78" s="86"/>
      <c r="CE78" s="86"/>
      <c r="CF78" s="86"/>
      <c r="CG78" s="86"/>
      <c r="CH78" s="86"/>
      <c r="CI78" s="86"/>
      <c r="CJ78" s="86"/>
      <c r="CK78" s="86"/>
      <c r="CL78" s="86"/>
      <c r="CM78" s="86"/>
      <c r="CN78" s="86"/>
      <c r="CO78" s="86"/>
      <c r="CP78" s="86"/>
      <c r="CQ78" s="86"/>
      <c r="CR78" s="86"/>
      <c r="CS78" s="86"/>
      <c r="CT78" s="86"/>
      <c r="CU78" s="86"/>
      <c r="CV78" s="86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</row>
    <row r="79" spans="1:135" s="5" customFormat="1" ht="24.75" customHeight="1" thickBot="1">
      <c r="A79" s="131">
        <v>74</v>
      </c>
      <c r="B79" s="145" t="s">
        <v>117</v>
      </c>
      <c r="C79" s="152"/>
      <c r="D79" s="91"/>
      <c r="E79" s="91"/>
      <c r="F79" s="121"/>
      <c r="G79" s="121"/>
      <c r="H79" s="133"/>
      <c r="I79" s="152">
        <v>5242.1000000000004</v>
      </c>
      <c r="J79" s="91">
        <v>873.6</v>
      </c>
      <c r="K79" s="187">
        <v>873.6</v>
      </c>
      <c r="L79" s="68">
        <f>K79/I79*100</f>
        <v>16.665076972968848</v>
      </c>
      <c r="M79" s="68">
        <f>K79/J79*100</f>
        <v>100</v>
      </c>
      <c r="N79" s="70">
        <f>K79-J79</f>
        <v>0</v>
      </c>
      <c r="O79" s="72"/>
      <c r="Q79" s="4"/>
    </row>
    <row r="80" spans="1:135" s="5" customFormat="1" ht="24" customHeight="1" thickBot="1">
      <c r="A80" s="119"/>
      <c r="B80" s="146" t="s">
        <v>118</v>
      </c>
      <c r="C80" s="135">
        <f>SUM(C6:C79)</f>
        <v>1067841.4000000001</v>
      </c>
      <c r="D80" s="123">
        <v>177974.19999999992</v>
      </c>
      <c r="E80" s="123">
        <f>SUM(E6:E79)</f>
        <v>177974.19999999992</v>
      </c>
      <c r="F80" s="124">
        <f>E80/C80*100</f>
        <v>16.666725976348165</v>
      </c>
      <c r="G80" s="124">
        <f>E80/D80*100</f>
        <v>100</v>
      </c>
      <c r="H80" s="125">
        <f>E80-D80</f>
        <v>0</v>
      </c>
      <c r="I80" s="135">
        <f>SUM(I6:I79)</f>
        <v>820454.50000000012</v>
      </c>
      <c r="J80" s="123">
        <v>136742.40000000002</v>
      </c>
      <c r="K80" s="123">
        <f>SUM(K6:K79)</f>
        <v>136742.40000000002</v>
      </c>
      <c r="L80" s="124">
        <f>K80/I80*100</f>
        <v>16.66666463527228</v>
      </c>
      <c r="M80" s="124">
        <f>K80/J80*100</f>
        <v>100</v>
      </c>
      <c r="N80" s="125">
        <f>K80-J80</f>
        <v>0</v>
      </c>
    </row>
    <row r="81" spans="11:14" s="5" customFormat="1">
      <c r="K81" s="10"/>
      <c r="L81" s="10"/>
      <c r="M81" s="10"/>
      <c r="N81" s="10"/>
    </row>
    <row r="82" spans="11:14" s="5" customFormat="1">
      <c r="K82" s="10"/>
      <c r="L82" s="10"/>
      <c r="M82" s="10"/>
      <c r="N82" s="10"/>
    </row>
    <row r="83" spans="11:14" s="5" customFormat="1">
      <c r="K83" s="10"/>
      <c r="L83" s="10"/>
      <c r="M83" s="10"/>
      <c r="N83" s="10"/>
    </row>
    <row r="84" spans="11:14" s="5" customFormat="1">
      <c r="K84" s="10"/>
      <c r="L84" s="10"/>
      <c r="M84" s="10"/>
      <c r="N84" s="10"/>
    </row>
    <row r="85" spans="11:14" s="5" customFormat="1">
      <c r="K85" s="10"/>
      <c r="L85" s="10"/>
      <c r="M85" s="10"/>
      <c r="N85" s="10"/>
    </row>
    <row r="86" spans="11:14" s="5" customFormat="1">
      <c r="K86" s="10"/>
      <c r="L86" s="10"/>
      <c r="M86" s="10"/>
      <c r="N86" s="10"/>
    </row>
    <row r="87" spans="11:14" s="5" customFormat="1">
      <c r="K87" s="10"/>
      <c r="L87" s="10"/>
      <c r="M87" s="10"/>
      <c r="N87" s="10"/>
    </row>
    <row r="88" spans="11:14" s="5" customFormat="1">
      <c r="K88" s="10"/>
      <c r="L88" s="10"/>
      <c r="M88" s="10"/>
      <c r="N88" s="10"/>
    </row>
    <row r="89" spans="11:14" s="5" customFormat="1">
      <c r="K89" s="10"/>
      <c r="L89" s="10"/>
      <c r="M89" s="10"/>
      <c r="N89" s="10"/>
    </row>
    <row r="90" spans="11:14" s="5" customFormat="1">
      <c r="K90" s="10"/>
      <c r="L90" s="10"/>
      <c r="M90" s="10"/>
      <c r="N90" s="10"/>
    </row>
    <row r="91" spans="11:14" s="5" customFormat="1">
      <c r="K91" s="10"/>
      <c r="L91" s="10"/>
      <c r="M91" s="10"/>
      <c r="N91" s="10"/>
    </row>
    <row r="92" spans="11:14" s="5" customFormat="1">
      <c r="K92" s="10"/>
      <c r="L92" s="10"/>
      <c r="M92" s="10"/>
      <c r="N92" s="10"/>
    </row>
    <row r="93" spans="11:14" s="5" customFormat="1">
      <c r="K93" s="10"/>
      <c r="L93" s="10"/>
      <c r="M93" s="10"/>
      <c r="N93" s="10"/>
    </row>
    <row r="94" spans="11:14" s="5" customFormat="1">
      <c r="K94" s="10"/>
      <c r="L94" s="10"/>
      <c r="M94" s="10"/>
      <c r="N94" s="10"/>
    </row>
    <row r="95" spans="11:14" s="5" customFormat="1">
      <c r="K95" s="10"/>
      <c r="L95" s="10"/>
      <c r="M95" s="10"/>
      <c r="N95" s="10"/>
    </row>
    <row r="96" spans="11:14" s="5" customFormat="1">
      <c r="K96" s="10"/>
      <c r="L96" s="10"/>
      <c r="M96" s="10"/>
      <c r="N96" s="10"/>
    </row>
    <row r="97" spans="11:14" s="5" customFormat="1">
      <c r="K97" s="10"/>
      <c r="L97" s="10"/>
      <c r="M97" s="10"/>
      <c r="N97" s="10"/>
    </row>
    <row r="98" spans="11:14" s="5" customFormat="1">
      <c r="K98" s="10"/>
      <c r="L98" s="10"/>
      <c r="M98" s="10"/>
      <c r="N98" s="10"/>
    </row>
    <row r="99" spans="11:14" s="5" customFormat="1">
      <c r="K99" s="10"/>
      <c r="L99" s="10"/>
      <c r="M99" s="10"/>
      <c r="N99" s="10"/>
    </row>
    <row r="100" spans="11:14" s="5" customFormat="1">
      <c r="K100" s="10"/>
      <c r="L100" s="10"/>
      <c r="M100" s="10"/>
      <c r="N100" s="10"/>
    </row>
    <row r="101" spans="11:14" s="5" customFormat="1">
      <c r="K101" s="10"/>
      <c r="L101" s="10"/>
      <c r="M101" s="10"/>
      <c r="N101" s="10"/>
    </row>
    <row r="102" spans="11:14" s="5" customFormat="1">
      <c r="K102" s="10"/>
      <c r="L102" s="10"/>
      <c r="M102" s="10"/>
      <c r="N102" s="10"/>
    </row>
    <row r="103" spans="11:14" s="5" customFormat="1">
      <c r="K103" s="10"/>
      <c r="L103" s="10"/>
      <c r="M103" s="10"/>
      <c r="N103" s="10"/>
    </row>
    <row r="104" spans="11:14" s="5" customFormat="1">
      <c r="K104" s="10"/>
      <c r="L104" s="10"/>
      <c r="M104" s="10"/>
      <c r="N104" s="10"/>
    </row>
    <row r="105" spans="11:14" s="5" customFormat="1">
      <c r="K105" s="10"/>
      <c r="L105" s="10"/>
      <c r="M105" s="10"/>
      <c r="N105" s="10"/>
    </row>
    <row r="106" spans="11:14" s="5" customFormat="1">
      <c r="K106" s="10"/>
      <c r="L106" s="10"/>
      <c r="M106" s="10"/>
      <c r="N106" s="10"/>
    </row>
    <row r="107" spans="11:14" s="5" customFormat="1">
      <c r="K107" s="10"/>
      <c r="L107" s="10"/>
      <c r="M107" s="10"/>
      <c r="N107" s="10"/>
    </row>
    <row r="108" spans="11:14" s="5" customFormat="1">
      <c r="K108" s="10"/>
      <c r="L108" s="10"/>
      <c r="M108" s="10"/>
      <c r="N108" s="10"/>
    </row>
    <row r="109" spans="11:14" s="5" customFormat="1">
      <c r="K109" s="10"/>
      <c r="L109" s="10"/>
      <c r="M109" s="10"/>
      <c r="N109" s="10"/>
    </row>
    <row r="110" spans="11:14" s="5" customFormat="1">
      <c r="K110" s="10"/>
      <c r="L110" s="10"/>
      <c r="M110" s="10"/>
      <c r="N110" s="10"/>
    </row>
    <row r="111" spans="11:14" s="5" customFormat="1">
      <c r="K111" s="10"/>
      <c r="L111" s="10"/>
      <c r="M111" s="10"/>
      <c r="N111" s="10"/>
    </row>
    <row r="112" spans="11:14" s="5" customFormat="1">
      <c r="K112" s="10"/>
      <c r="L112" s="10"/>
      <c r="M112" s="10"/>
      <c r="N112" s="10"/>
    </row>
    <row r="113" spans="11:14" s="5" customFormat="1">
      <c r="K113" s="10"/>
      <c r="L113" s="10"/>
      <c r="M113" s="10"/>
      <c r="N113" s="10"/>
    </row>
    <row r="114" spans="11:14" s="5" customFormat="1">
      <c r="K114" s="10"/>
      <c r="L114" s="10"/>
      <c r="M114" s="10"/>
      <c r="N114" s="10"/>
    </row>
    <row r="115" spans="11:14" s="5" customFormat="1">
      <c r="K115" s="10"/>
      <c r="L115" s="10"/>
      <c r="M115" s="10"/>
      <c r="N115" s="10"/>
    </row>
    <row r="116" spans="11:14" s="5" customFormat="1">
      <c r="K116" s="10"/>
      <c r="L116" s="10"/>
      <c r="M116" s="10"/>
      <c r="N116" s="10"/>
    </row>
    <row r="117" spans="11:14" s="5" customFormat="1">
      <c r="K117" s="10"/>
      <c r="L117" s="10"/>
      <c r="M117" s="10"/>
      <c r="N117" s="10"/>
    </row>
    <row r="118" spans="11:14" s="5" customFormat="1">
      <c r="K118" s="10"/>
      <c r="L118" s="10"/>
      <c r="M118" s="10"/>
      <c r="N118" s="10"/>
    </row>
    <row r="119" spans="11:14" s="5" customFormat="1">
      <c r="K119" s="10"/>
      <c r="L119" s="10"/>
      <c r="M119" s="10"/>
      <c r="N119" s="10"/>
    </row>
  </sheetData>
  <mergeCells count="15">
    <mergeCell ref="C4:C5"/>
    <mergeCell ref="D4:D5"/>
    <mergeCell ref="E4:E5"/>
    <mergeCell ref="F4:F5"/>
    <mergeCell ref="G4:H4"/>
    <mergeCell ref="I4:I5"/>
    <mergeCell ref="J4:J5"/>
    <mergeCell ref="K4:K5"/>
    <mergeCell ref="L4:L5"/>
    <mergeCell ref="M4:N4"/>
    <mergeCell ref="A1:N1"/>
    <mergeCell ref="A3:A5"/>
    <mergeCell ref="B3:B5"/>
    <mergeCell ref="C3:H3"/>
    <mergeCell ref="I3:N3"/>
  </mergeCells>
  <printOptions horizontalCentered="1"/>
  <pageMargins left="0.31496062992125984" right="0.19685039370078741" top="0.2" bottom="0.19685039370078741" header="0" footer="0"/>
  <pageSetup paperSize="9" scale="42" orientation="portrait" r:id="rId1"/>
  <headerFooter alignWithMargins="0"/>
  <colBreaks count="1" manualBreakCount="1">
    <brk id="2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за видами надходжень </vt:lpstr>
      <vt:lpstr>мб зф по АТО </vt:lpstr>
      <vt:lpstr>дотац по АТО</vt:lpstr>
      <vt:lpstr>'мб зф по АТО '!Заголовки_для_печати</vt:lpstr>
      <vt:lpstr>'дотац по АТО'!Область_печати</vt:lpstr>
      <vt:lpstr>'за видами надходжень '!Область_печати</vt:lpstr>
      <vt:lpstr>'мб зф по АТО 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dohod-Vitalik</dc:creator>
  <cp:lastModifiedBy>user</cp:lastModifiedBy>
  <cp:lastPrinted>2021-03-25T07:39:12Z</cp:lastPrinted>
  <dcterms:created xsi:type="dcterms:W3CDTF">2005-01-14T13:08:28Z</dcterms:created>
  <dcterms:modified xsi:type="dcterms:W3CDTF">2022-06-09T06:42:17Z</dcterms:modified>
</cp:coreProperties>
</file>