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(2)'!$I$8:$I$48</definedName>
    <definedName name="_xlnm.Print_Titles" localSheetId="0">'Лист1 (2)'!$6:$8</definedName>
    <definedName name="_xlnm.Print_Area" localSheetId="0">'Лист1 (2)'!$A$1:$H$46</definedName>
  </definedNames>
  <calcPr calcId="124519" fullCalcOnLoad="1"/>
</workbook>
</file>

<file path=xl/calcChain.xml><?xml version="1.0" encoding="utf-8"?>
<calcChain xmlns="http://schemas.openxmlformats.org/spreadsheetml/2006/main">
  <c r="H43" i="2"/>
  <c r="E36"/>
  <c r="E30"/>
  <c r="E31"/>
  <c r="I31" s="1"/>
  <c r="E23"/>
  <c r="I23"/>
  <c r="H58"/>
  <c r="C46"/>
  <c r="D46"/>
  <c r="F46"/>
  <c r="G46"/>
  <c r="H46"/>
  <c r="I45"/>
  <c r="I44"/>
  <c r="I43"/>
  <c r="I42"/>
  <c r="I41"/>
  <c r="I40"/>
  <c r="I39"/>
  <c r="I38"/>
  <c r="J38" s="1"/>
  <c r="I37"/>
  <c r="I36"/>
  <c r="I35"/>
  <c r="I34"/>
  <c r="I33"/>
  <c r="I32"/>
  <c r="I30"/>
  <c r="I29"/>
  <c r="I28"/>
  <c r="I27"/>
  <c r="I26"/>
  <c r="I25"/>
  <c r="I24"/>
  <c r="I22"/>
  <c r="I21"/>
  <c r="I20"/>
  <c r="I19"/>
  <c r="I18"/>
  <c r="I17"/>
  <c r="I16"/>
  <c r="I15"/>
  <c r="I14"/>
  <c r="I13"/>
  <c r="I12"/>
  <c r="I11"/>
  <c r="I10"/>
  <c r="I9"/>
  <c r="F48"/>
  <c r="D48"/>
  <c r="C48"/>
  <c r="J45"/>
  <c r="J43"/>
  <c r="H7"/>
  <c r="G7"/>
  <c r="E46" l="1"/>
  <c r="J46" l="1"/>
  <c r="I46"/>
</calcChain>
</file>

<file path=xl/sharedStrings.xml><?xml version="1.0" encoding="utf-8"?>
<sst xmlns="http://schemas.openxmlformats.org/spreadsheetml/2006/main" count="65" uniqueCount="65">
  <si>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</si>
  <si>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</si>
  <si>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</si>
  <si>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</si>
  <si>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</si>
  <si>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</si>
  <si>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</si>
  <si>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</si>
  <si>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</si>
  <si>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</si>
  <si>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</si>
  <si>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</si>
  <si>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</si>
  <si>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</si>
  <si>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</si>
  <si>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</si>
  <si>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</si>
  <si>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</si>
  <si>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</si>
  <si>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</si>
  <si>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</si>
  <si>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</si>
  <si>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</si>
  <si>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</si>
  <si>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</si>
  <si>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</si>
  <si>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</si>
  <si>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</si>
  <si>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</si>
  <si>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</si>
  <si>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</si>
  <si>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</si>
  <si>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</si>
  <si>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</si>
  <si>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</si>
  <si>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</si>
  <si>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</si>
  <si>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</si>
  <si>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</si>
  <si>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</si>
  <si>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</si>
  <si>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</si>
  <si>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</si>
  <si>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</si>
  <si>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</si>
  <si>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</si>
  <si>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</si>
  <si>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</si>
  <si>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</si>
  <si>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</si>
  <si>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</si>
  <si>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</si>
  <si>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ступенів,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</si>
  <si>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</si>
  <si>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</si>
  <si>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</si>
  <si>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здійснення природоохоронних заходів на об'єктах комунальної власності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</si>
  <si>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</si>
  <si>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</si>
  <si>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цільових коштів (субвенцій) з державного бюджету  на визначену мету в 2020 році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</si>
  <si>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</si>
  <si>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</si>
  <si>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Фактично отримано з державного бюджету станом на 01.05.2020</t>
  </si>
  <si>
    <t>Профінансовано станом на 01.05.2020</t>
  </si>
  <si>
    <t>Субвенція з державного бюджету місцепвим бюджетам на здійснення підтримки окремих закладів та заходів у системі охорони здоров"я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</si>
</sst>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0" fontId="31" fillId="0" borderId="0" xfId="37" applyFont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3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J58"/>
  <sheetViews>
    <sheetView showZeros="0" tabSelected="1" view="pageBreakPreview" topLeftCell="A8" zoomScale="45" workbookViewId="0">
      <selection activeCell="H46" sqref="H46"/>
    </sheetView>
  </sheetViews>
  <sheetFormatPr defaultRowHeight="13.2"/>
  <cols>
    <col min="1" max="1" width="16.664062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4" t="s">
        <v>19</v>
      </c>
      <c r="B1" s="34"/>
      <c r="C1" s="34"/>
      <c r="D1" s="34"/>
      <c r="E1" s="34"/>
      <c r="F1" s="34"/>
      <c r="G1" s="34"/>
      <c r="H1" s="34"/>
    </row>
    <row r="2" spans="1:9" s="2" customFormat="1" ht="32.4" customHeight="1">
      <c r="A2" s="34" t="s">
        <v>22</v>
      </c>
      <c r="B2" s="34"/>
      <c r="C2" s="34"/>
      <c r="D2" s="34"/>
      <c r="E2" s="34"/>
      <c r="F2" s="34"/>
      <c r="G2" s="34"/>
      <c r="H2" s="34"/>
    </row>
    <row r="3" spans="1:9" s="2" customFormat="1" ht="37.950000000000003" customHeight="1">
      <c r="A3" s="34" t="s">
        <v>59</v>
      </c>
      <c r="B3" s="34"/>
      <c r="C3" s="34"/>
      <c r="D3" s="34"/>
      <c r="E3" s="34"/>
      <c r="F3" s="34"/>
      <c r="G3" s="34"/>
      <c r="H3" s="34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5" t="s">
        <v>7</v>
      </c>
      <c r="B6" s="35" t="s">
        <v>2</v>
      </c>
      <c r="C6" s="36" t="s">
        <v>3</v>
      </c>
      <c r="D6" s="36"/>
      <c r="E6" s="36"/>
      <c r="F6" s="37" t="s">
        <v>4</v>
      </c>
      <c r="G6" s="37"/>
      <c r="H6" s="37"/>
    </row>
    <row r="7" spans="1:9" s="2" customFormat="1" ht="123.6" customHeight="1">
      <c r="A7" s="35"/>
      <c r="B7" s="35"/>
      <c r="C7" s="8" t="s">
        <v>23</v>
      </c>
      <c r="D7" s="9" t="s">
        <v>62</v>
      </c>
      <c r="E7" s="9" t="s">
        <v>63</v>
      </c>
      <c r="F7" s="8" t="s">
        <v>24</v>
      </c>
      <c r="G7" s="9" t="str">
        <f>+D7</f>
        <v>Фактично отримано з державного бюджету станом на 01.05.2020</v>
      </c>
      <c r="H7" s="9" t="str">
        <f>+E7</f>
        <v>Профінансовано станом на 01.05.2020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97.5" hidden="1" customHeight="1">
      <c r="A9" s="26">
        <v>41030300</v>
      </c>
      <c r="B9" s="21" t="s">
        <v>50</v>
      </c>
      <c r="C9" s="14"/>
      <c r="D9" s="14"/>
      <c r="E9" s="14"/>
      <c r="F9" s="14"/>
      <c r="G9" s="14"/>
      <c r="H9" s="14"/>
      <c r="I9" s="19">
        <f t="shared" ref="I9:I46" si="0">+C9+D9+E9+F9+G9+H9</f>
        <v>0</v>
      </c>
    </row>
    <row r="10" spans="1:9" ht="97.5" hidden="1" customHeight="1">
      <c r="A10" s="26">
        <v>41030400</v>
      </c>
      <c r="B10" s="21" t="s">
        <v>52</v>
      </c>
      <c r="C10" s="14"/>
      <c r="D10" s="14"/>
      <c r="E10" s="14"/>
      <c r="F10" s="14"/>
      <c r="G10" s="14"/>
      <c r="H10" s="14"/>
      <c r="I10" s="19">
        <f t="shared" si="0"/>
        <v>0</v>
      </c>
    </row>
    <row r="11" spans="1:9" ht="366" hidden="1" customHeight="1">
      <c r="A11" s="26">
        <v>41030500</v>
      </c>
      <c r="B11" s="21" t="s">
        <v>45</v>
      </c>
      <c r="C11" s="14"/>
      <c r="D11" s="14"/>
      <c r="E11" s="14"/>
      <c r="F11" s="14"/>
      <c r="G11" s="15"/>
      <c r="H11" s="15"/>
      <c r="I11" s="19">
        <f t="shared" si="0"/>
        <v>0</v>
      </c>
    </row>
    <row r="12" spans="1:9" ht="289.5" hidden="1" customHeight="1">
      <c r="A12" s="26" t="s">
        <v>8</v>
      </c>
      <c r="B12" s="21" t="s">
        <v>32</v>
      </c>
      <c r="C12" s="14"/>
      <c r="D12" s="14"/>
      <c r="E12" s="14"/>
      <c r="F12" s="14"/>
      <c r="G12" s="14"/>
      <c r="H12" s="14"/>
      <c r="I12" s="19">
        <f t="shared" si="0"/>
        <v>0</v>
      </c>
    </row>
    <row r="13" spans="1:9" ht="186.75" hidden="1" customHeight="1">
      <c r="A13" s="26" t="s">
        <v>9</v>
      </c>
      <c r="B13" s="22" t="s">
        <v>33</v>
      </c>
      <c r="C13" s="14"/>
      <c r="D13" s="14"/>
      <c r="E13" s="14"/>
      <c r="F13" s="14"/>
      <c r="G13" s="14"/>
      <c r="H13" s="14"/>
      <c r="I13" s="19">
        <f t="shared" si="0"/>
        <v>0</v>
      </c>
    </row>
    <row r="14" spans="1:9" ht="126.6" hidden="1" customHeight="1">
      <c r="A14" s="26" t="s">
        <v>10</v>
      </c>
      <c r="B14" s="21" t="s">
        <v>0</v>
      </c>
      <c r="C14" s="14"/>
      <c r="D14" s="14"/>
      <c r="E14" s="14"/>
      <c r="F14" s="14"/>
      <c r="G14" s="14"/>
      <c r="H14" s="14"/>
      <c r="I14" s="19">
        <f t="shared" si="0"/>
        <v>0</v>
      </c>
    </row>
    <row r="15" spans="1:9" ht="322.5" hidden="1" customHeight="1">
      <c r="A15" s="26">
        <v>41031300</v>
      </c>
      <c r="B15" s="21" t="s">
        <v>53</v>
      </c>
      <c r="C15" s="14"/>
      <c r="D15" s="14"/>
      <c r="E15" s="14"/>
      <c r="F15" s="14"/>
      <c r="G15" s="14"/>
      <c r="H15" s="14"/>
      <c r="I15" s="19">
        <f t="shared" si="0"/>
        <v>0</v>
      </c>
    </row>
    <row r="16" spans="1:9" ht="126.6" hidden="1" customHeight="1">
      <c r="A16" s="26">
        <v>41031600</v>
      </c>
      <c r="B16" s="21" t="s">
        <v>54</v>
      </c>
      <c r="C16" s="14"/>
      <c r="D16" s="14"/>
      <c r="E16" s="14"/>
      <c r="F16" s="14"/>
      <c r="G16" s="14"/>
      <c r="H16" s="14"/>
      <c r="I16" s="19">
        <f t="shared" si="0"/>
        <v>0</v>
      </c>
    </row>
    <row r="17" spans="1:9" ht="126.6" hidden="1" customHeight="1">
      <c r="A17" s="26">
        <v>41031700</v>
      </c>
      <c r="B17" s="21" t="s">
        <v>55</v>
      </c>
      <c r="C17" s="14"/>
      <c r="D17" s="14"/>
      <c r="E17" s="14"/>
      <c r="F17" s="14"/>
      <c r="G17" s="14"/>
      <c r="H17" s="14"/>
      <c r="I17" s="19">
        <f t="shared" si="0"/>
        <v>0</v>
      </c>
    </row>
    <row r="18" spans="1:9" ht="126" hidden="1" customHeight="1">
      <c r="A18" s="26">
        <v>41032300</v>
      </c>
      <c r="B18" s="21" t="s">
        <v>56</v>
      </c>
      <c r="C18" s="14"/>
      <c r="D18" s="14"/>
      <c r="E18" s="14"/>
      <c r="F18" s="14"/>
      <c r="G18" s="14"/>
      <c r="H18" s="14"/>
      <c r="I18" s="19">
        <f t="shared" si="0"/>
        <v>0</v>
      </c>
    </row>
    <row r="19" spans="1:9" ht="126" hidden="1" customHeight="1">
      <c r="A19" s="26">
        <v>41023400</v>
      </c>
      <c r="B19" s="21" t="s">
        <v>57</v>
      </c>
      <c r="C19" s="14"/>
      <c r="D19" s="14"/>
      <c r="E19" s="14"/>
      <c r="F19" s="14"/>
      <c r="G19" s="14"/>
      <c r="H19" s="14"/>
      <c r="I19" s="19">
        <f t="shared" si="0"/>
        <v>0</v>
      </c>
    </row>
    <row r="20" spans="1:9" ht="118.5" hidden="1" customHeight="1">
      <c r="A20" s="26" t="s">
        <v>26</v>
      </c>
      <c r="B20" s="21" t="s">
        <v>17</v>
      </c>
      <c r="C20" s="14"/>
      <c r="D20" s="14"/>
      <c r="E20" s="14"/>
      <c r="F20" s="14"/>
      <c r="G20" s="14"/>
      <c r="H20" s="14"/>
      <c r="I20" s="19">
        <f t="shared" si="0"/>
        <v>0</v>
      </c>
    </row>
    <row r="21" spans="1:9" ht="158.25" customHeight="1">
      <c r="A21" s="26">
        <v>41032800</v>
      </c>
      <c r="B21" s="21" t="s">
        <v>60</v>
      </c>
      <c r="C21" s="14">
        <v>10822.5</v>
      </c>
      <c r="D21" s="14"/>
      <c r="E21" s="14"/>
      <c r="F21" s="14"/>
      <c r="G21" s="14"/>
      <c r="H21" s="14"/>
      <c r="I21" s="19">
        <f t="shared" si="0"/>
        <v>10822.5</v>
      </c>
    </row>
    <row r="22" spans="1:9" ht="95.25" hidden="1" customHeight="1">
      <c r="A22" s="26">
        <v>41032900</v>
      </c>
      <c r="B22" s="21" t="s">
        <v>61</v>
      </c>
      <c r="C22" s="14"/>
      <c r="D22" s="14"/>
      <c r="E22" s="14"/>
      <c r="F22" s="14"/>
      <c r="G22" s="14"/>
      <c r="H22" s="14"/>
      <c r="I22" s="19">
        <f t="shared" si="0"/>
        <v>0</v>
      </c>
    </row>
    <row r="23" spans="1:9" ht="95.25" customHeight="1">
      <c r="A23" s="26">
        <v>4103300</v>
      </c>
      <c r="B23" s="21" t="s">
        <v>64</v>
      </c>
      <c r="C23" s="14">
        <v>206354.1</v>
      </c>
      <c r="D23" s="14">
        <v>76084.2</v>
      </c>
      <c r="E23" s="14">
        <f>76084.2-5131.3</f>
        <v>70952.899999999994</v>
      </c>
      <c r="F23" s="14"/>
      <c r="G23" s="14"/>
      <c r="H23" s="14"/>
      <c r="I23" s="19">
        <f>+C23+D23+E23+F23+G23+H23</f>
        <v>353391.19999999995</v>
      </c>
    </row>
    <row r="24" spans="1:9" ht="118.5" hidden="1" customHeight="1">
      <c r="A24" s="26">
        <v>41033200</v>
      </c>
      <c r="B24" s="21" t="s">
        <v>38</v>
      </c>
      <c r="C24" s="14"/>
      <c r="D24" s="14"/>
      <c r="E24" s="14"/>
      <c r="F24" s="14"/>
      <c r="G24" s="14"/>
      <c r="H24" s="14"/>
      <c r="I24" s="19">
        <f t="shared" si="0"/>
        <v>0</v>
      </c>
    </row>
    <row r="25" spans="1:9" ht="118.5" hidden="1" customHeight="1">
      <c r="A25" s="26">
        <v>41033300</v>
      </c>
      <c r="B25" s="21" t="s">
        <v>47</v>
      </c>
      <c r="C25" s="14"/>
      <c r="D25" s="14"/>
      <c r="E25" s="14"/>
      <c r="F25" s="14"/>
      <c r="G25" s="14"/>
      <c r="H25" s="14"/>
      <c r="I25" s="19">
        <f t="shared" si="0"/>
        <v>0</v>
      </c>
    </row>
    <row r="26" spans="1:9" ht="80.400000000000006" customHeight="1">
      <c r="A26" s="26" t="s">
        <v>27</v>
      </c>
      <c r="B26" s="21" t="s">
        <v>51</v>
      </c>
      <c r="C26" s="14">
        <v>11538.5</v>
      </c>
      <c r="D26" s="14"/>
      <c r="E26" s="14"/>
      <c r="F26" s="14"/>
      <c r="G26" s="14"/>
      <c r="H26" s="14"/>
      <c r="I26" s="19">
        <f t="shared" si="0"/>
        <v>11538.5</v>
      </c>
    </row>
    <row r="27" spans="1:9" ht="80.400000000000006" hidden="1" customHeight="1">
      <c r="A27" s="26" t="s">
        <v>28</v>
      </c>
      <c r="B27" s="23" t="s">
        <v>25</v>
      </c>
      <c r="C27" s="14"/>
      <c r="D27" s="14"/>
      <c r="E27" s="14"/>
      <c r="F27" s="14"/>
      <c r="G27" s="14"/>
      <c r="H27" s="14"/>
      <c r="I27" s="19">
        <f t="shared" si="0"/>
        <v>0</v>
      </c>
    </row>
    <row r="28" spans="1:9" ht="80.400000000000006" hidden="1" customHeight="1">
      <c r="A28" s="26" t="s">
        <v>29</v>
      </c>
      <c r="B28" s="24" t="s">
        <v>18</v>
      </c>
      <c r="C28" s="14"/>
      <c r="D28" s="14"/>
      <c r="E28" s="14"/>
      <c r="F28" s="14"/>
      <c r="G28" s="14"/>
      <c r="H28" s="14"/>
      <c r="I28" s="19">
        <f t="shared" si="0"/>
        <v>0</v>
      </c>
    </row>
    <row r="29" spans="1:9" ht="80.400000000000006" hidden="1" customHeight="1">
      <c r="A29" s="26">
        <v>41033800</v>
      </c>
      <c r="B29" s="24" t="s">
        <v>39</v>
      </c>
      <c r="C29" s="14"/>
      <c r="D29" s="14"/>
      <c r="E29" s="14"/>
      <c r="F29" s="14"/>
      <c r="G29" s="14"/>
      <c r="H29" s="14"/>
      <c r="I29" s="19">
        <f t="shared" si="0"/>
        <v>0</v>
      </c>
    </row>
    <row r="30" spans="1:9" ht="80.400000000000006" customHeight="1">
      <c r="A30" s="26" t="s">
        <v>13</v>
      </c>
      <c r="B30" s="25" t="s">
        <v>15</v>
      </c>
      <c r="C30" s="14">
        <v>5420411</v>
      </c>
      <c r="D30" s="14">
        <v>2142971.7000000002</v>
      </c>
      <c r="E30" s="14">
        <f>2142971.7-440003.6</f>
        <v>1702968.1</v>
      </c>
      <c r="F30" s="14"/>
      <c r="G30" s="14"/>
      <c r="H30" s="14"/>
      <c r="I30" s="19">
        <f t="shared" si="0"/>
        <v>9266350.8000000007</v>
      </c>
    </row>
    <row r="31" spans="1:9" ht="88.2" customHeight="1">
      <c r="A31" s="26" t="s">
        <v>14</v>
      </c>
      <c r="B31" s="21" t="s">
        <v>16</v>
      </c>
      <c r="C31" s="14">
        <v>971449.4</v>
      </c>
      <c r="D31" s="14">
        <v>971449.4</v>
      </c>
      <c r="E31" s="14">
        <f>971449.4-39040.1</f>
        <v>932409.3</v>
      </c>
      <c r="F31" s="14"/>
      <c r="G31" s="14"/>
      <c r="H31" s="14"/>
      <c r="I31" s="19">
        <f t="shared" si="0"/>
        <v>2875308.1</v>
      </c>
    </row>
    <row r="32" spans="1:9" ht="147" customHeight="1">
      <c r="A32" s="26" t="s">
        <v>30</v>
      </c>
      <c r="B32" s="21" t="s">
        <v>34</v>
      </c>
      <c r="C32" s="14">
        <v>12876.3</v>
      </c>
      <c r="D32" s="14"/>
      <c r="E32" s="14"/>
      <c r="F32" s="14"/>
      <c r="G32" s="14"/>
      <c r="H32" s="14"/>
      <c r="I32" s="19">
        <f t="shared" si="0"/>
        <v>12876.3</v>
      </c>
    </row>
    <row r="33" spans="1:10" ht="103.5" hidden="1" customHeight="1">
      <c r="A33" s="26">
        <v>41034500</v>
      </c>
      <c r="B33" s="21" t="s">
        <v>44</v>
      </c>
      <c r="C33" s="14"/>
      <c r="D33" s="14"/>
      <c r="E33" s="14"/>
      <c r="F33" s="14"/>
      <c r="G33" s="14"/>
      <c r="H33" s="14"/>
      <c r="I33" s="19">
        <f t="shared" si="0"/>
        <v>0</v>
      </c>
    </row>
    <row r="34" spans="1:10" ht="103.5" hidden="1" customHeight="1">
      <c r="A34" s="26">
        <v>41034600</v>
      </c>
      <c r="B34" s="21" t="s">
        <v>58</v>
      </c>
      <c r="C34" s="14"/>
      <c r="D34" s="14"/>
      <c r="E34" s="14"/>
      <c r="F34" s="14"/>
      <c r="G34" s="14"/>
      <c r="H34" s="14"/>
      <c r="I34" s="19">
        <f t="shared" si="0"/>
        <v>0</v>
      </c>
    </row>
    <row r="35" spans="1:10" ht="140.4" customHeight="1">
      <c r="A35" s="26" t="s">
        <v>31</v>
      </c>
      <c r="B35" s="21" t="s">
        <v>35</v>
      </c>
      <c r="C35" s="14"/>
      <c r="D35" s="14"/>
      <c r="E35" s="14"/>
      <c r="F35" s="14">
        <v>28.2</v>
      </c>
      <c r="G35" s="14"/>
      <c r="H35" s="14"/>
      <c r="I35" s="19">
        <f t="shared" si="0"/>
        <v>28.2</v>
      </c>
    </row>
    <row r="36" spans="1:10" ht="88.5" customHeight="1">
      <c r="A36" s="26">
        <v>41035400</v>
      </c>
      <c r="B36" s="21" t="s">
        <v>37</v>
      </c>
      <c r="C36" s="14">
        <v>27761.200000000001</v>
      </c>
      <c r="D36" s="14">
        <v>12323.7</v>
      </c>
      <c r="E36" s="14">
        <f>12323.7-4950.7</f>
        <v>7373.0000000000009</v>
      </c>
      <c r="F36" s="14"/>
      <c r="G36" s="14"/>
      <c r="H36" s="14"/>
      <c r="I36" s="19">
        <f t="shared" si="0"/>
        <v>47457.9</v>
      </c>
    </row>
    <row r="37" spans="1:10" ht="186.75" hidden="1" customHeight="1">
      <c r="A37" s="26" t="s">
        <v>11</v>
      </c>
      <c r="B37" s="21" t="s">
        <v>1</v>
      </c>
      <c r="C37" s="14"/>
      <c r="D37" s="14"/>
      <c r="E37" s="14"/>
      <c r="F37" s="14"/>
      <c r="G37" s="14"/>
      <c r="H37" s="14"/>
      <c r="I37" s="19">
        <f t="shared" si="0"/>
        <v>0</v>
      </c>
    </row>
    <row r="38" spans="1:10" ht="318.60000000000002" hidden="1" customHeight="1">
      <c r="A38" s="26">
        <v>41036100</v>
      </c>
      <c r="B38" s="21" t="s">
        <v>40</v>
      </c>
      <c r="C38" s="14"/>
      <c r="D38" s="14"/>
      <c r="E38" s="14"/>
      <c r="F38" s="14"/>
      <c r="G38" s="15"/>
      <c r="H38" s="15"/>
      <c r="I38" s="19">
        <f t="shared" si="0"/>
        <v>0</v>
      </c>
      <c r="J38" s="19">
        <f>+D38+E38+F38+G38+H38+I38</f>
        <v>0</v>
      </c>
    </row>
    <row r="39" spans="1:10" ht="365.25" hidden="1" customHeight="1">
      <c r="A39" s="26">
        <v>41036400</v>
      </c>
      <c r="B39" s="21" t="s">
        <v>43</v>
      </c>
      <c r="C39" s="14"/>
      <c r="D39" s="14"/>
      <c r="E39" s="14"/>
      <c r="F39" s="14"/>
      <c r="G39" s="15"/>
      <c r="H39" s="15"/>
      <c r="I39" s="19">
        <f t="shared" si="0"/>
        <v>0</v>
      </c>
      <c r="J39" s="19"/>
    </row>
    <row r="40" spans="1:10" ht="381.75" hidden="1" customHeight="1">
      <c r="A40" s="26">
        <v>41036600</v>
      </c>
      <c r="B40" s="21" t="s">
        <v>48</v>
      </c>
      <c r="C40" s="14"/>
      <c r="D40" s="14"/>
      <c r="E40" s="14"/>
      <c r="F40" s="14"/>
      <c r="G40" s="15"/>
      <c r="H40" s="15"/>
      <c r="I40" s="19">
        <f t="shared" si="0"/>
        <v>0</v>
      </c>
      <c r="J40" s="19"/>
    </row>
    <row r="41" spans="1:10" ht="111" customHeight="1">
      <c r="A41" s="26">
        <v>41037000</v>
      </c>
      <c r="B41" s="21" t="s">
        <v>49</v>
      </c>
      <c r="C41" s="14">
        <v>67.099999999999994</v>
      </c>
      <c r="D41" s="14">
        <v>67.099999999999994</v>
      </c>
      <c r="E41" s="14">
        <v>67.099999999999994</v>
      </c>
      <c r="F41" s="14"/>
      <c r="G41" s="14"/>
      <c r="H41" s="14"/>
      <c r="I41" s="19">
        <f t="shared" si="0"/>
        <v>201.29999999999998</v>
      </c>
      <c r="J41" s="19"/>
    </row>
    <row r="42" spans="1:10" ht="111" customHeight="1">
      <c r="A42" s="26">
        <v>41037200</v>
      </c>
      <c r="B42" s="21" t="s">
        <v>41</v>
      </c>
      <c r="C42" s="14"/>
      <c r="D42" s="14">
        <v>10085.799999999999</v>
      </c>
      <c r="E42" s="14"/>
      <c r="F42" s="14"/>
      <c r="G42" s="14"/>
      <c r="H42" s="14"/>
      <c r="I42" s="19">
        <f t="shared" si="0"/>
        <v>10085.799999999999</v>
      </c>
      <c r="J42" s="19"/>
    </row>
    <row r="43" spans="1:10" ht="133.19999999999999" customHeight="1">
      <c r="A43" s="26">
        <v>41037300</v>
      </c>
      <c r="B43" s="28" t="s">
        <v>36</v>
      </c>
      <c r="C43" s="14"/>
      <c r="D43" s="14"/>
      <c r="E43" s="14"/>
      <c r="F43" s="14">
        <v>1095290.6000000001</v>
      </c>
      <c r="G43" s="14">
        <v>408149.3</v>
      </c>
      <c r="H43" s="14">
        <f>408149.3-114176.9</f>
        <v>293972.40000000002</v>
      </c>
      <c r="I43" s="19">
        <f t="shared" si="0"/>
        <v>1797412.3000000003</v>
      </c>
      <c r="J43" s="19">
        <f>+D43+E43+F43+G43+H43+I43</f>
        <v>3594824.6000000006</v>
      </c>
    </row>
    <row r="44" spans="1:10" ht="87.6" hidden="1" customHeight="1">
      <c r="A44" s="26">
        <v>41037400</v>
      </c>
      <c r="B44" s="30" t="s">
        <v>46</v>
      </c>
      <c r="C44" s="14"/>
      <c r="D44" s="14"/>
      <c r="E44" s="14"/>
      <c r="F44" s="14"/>
      <c r="G44" s="15"/>
      <c r="H44" s="15"/>
      <c r="I44" s="19">
        <f t="shared" si="0"/>
        <v>0</v>
      </c>
      <c r="J44" s="19"/>
    </row>
    <row r="45" spans="1:10" ht="165.75" hidden="1" customHeight="1">
      <c r="A45" s="26">
        <v>41039100</v>
      </c>
      <c r="B45" s="27" t="s">
        <v>42</v>
      </c>
      <c r="C45" s="14"/>
      <c r="D45" s="14"/>
      <c r="E45" s="14"/>
      <c r="F45" s="14"/>
      <c r="G45" s="15"/>
      <c r="H45" s="15"/>
      <c r="I45" s="19">
        <f t="shared" si="0"/>
        <v>0</v>
      </c>
      <c r="J45" s="19">
        <f>+D45+E45+F45+G45+H45+I45</f>
        <v>0</v>
      </c>
    </row>
    <row r="46" spans="1:10" ht="44.4" customHeight="1">
      <c r="A46" s="32"/>
      <c r="B46" s="33" t="s">
        <v>6</v>
      </c>
      <c r="C46" s="16">
        <f t="shared" ref="C46:H46" si="1">SUM(C9:C45)</f>
        <v>6661280.0999999996</v>
      </c>
      <c r="D46" s="16">
        <f t="shared" si="1"/>
        <v>3212981.9000000004</v>
      </c>
      <c r="E46" s="16">
        <f t="shared" si="1"/>
        <v>2713770.4</v>
      </c>
      <c r="F46" s="16">
        <f t="shared" si="1"/>
        <v>1095318.8</v>
      </c>
      <c r="G46" s="16">
        <f t="shared" si="1"/>
        <v>408149.3</v>
      </c>
      <c r="H46" s="16">
        <f t="shared" si="1"/>
        <v>293972.40000000002</v>
      </c>
      <c r="I46" s="19">
        <f t="shared" si="0"/>
        <v>14385472.900000002</v>
      </c>
      <c r="J46" s="19">
        <f>+D46+E46+F46+G46+H46+I46</f>
        <v>22109665.700000003</v>
      </c>
    </row>
    <row r="47" spans="1:10" s="2" customFormat="1" ht="22.8" hidden="1">
      <c r="C47" s="13">
        <v>18157015.543000001</v>
      </c>
      <c r="D47" s="29">
        <v>13742603.823000001</v>
      </c>
      <c r="F47" s="20">
        <v>585539.19999999995</v>
      </c>
      <c r="G47" s="20">
        <v>309134.2</v>
      </c>
    </row>
    <row r="48" spans="1:10" ht="22.8" hidden="1">
      <c r="C48" s="17">
        <f>+C47-C46</f>
        <v>11495735.443000002</v>
      </c>
      <c r="D48" s="17">
        <f>+D47-D46</f>
        <v>10529621.923</v>
      </c>
      <c r="F48" s="19">
        <f>+F47-F46</f>
        <v>-509779.60000000009</v>
      </c>
      <c r="G48" s="19"/>
    </row>
    <row r="49" spans="3:8" ht="18">
      <c r="C49" s="18"/>
    </row>
    <row r="50" spans="3:8" ht="22.8">
      <c r="C50" s="31">
        <v>16314747.702</v>
      </c>
      <c r="D50" s="13"/>
      <c r="E50" s="31"/>
      <c r="F50" s="31"/>
      <c r="G50" s="31"/>
      <c r="H50" s="31"/>
    </row>
    <row r="56" spans="3:8" ht="22.8">
      <c r="H56" s="31">
        <v>176367298.23999998</v>
      </c>
    </row>
    <row r="57" spans="3:8" ht="22.8">
      <c r="H57" s="31">
        <v>56128935.640000001</v>
      </c>
    </row>
    <row r="58" spans="3:8" ht="22.8">
      <c r="H58" s="31">
        <f>H56-H57</f>
        <v>120238362.59999998</v>
      </c>
    </row>
  </sheetData>
  <autoFilter ref="I8:I48">
    <filterColumn colId="0">
      <customFilters and="1">
        <customFilter operator="notEqual" val=" "/>
        <customFilter operator="notEqual" val="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2019-07-16T09:51:14Z</cp:lastPrinted>
  <dcterms:created xsi:type="dcterms:W3CDTF">2011-11-17T13:18:09Z</dcterms:created>
  <dcterms:modified xsi:type="dcterms:W3CDTF">2022-06-09T11:33:45Z</dcterms:modified>
</cp:coreProperties>
</file>