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480" yWindow="36" windowWidth="18180" windowHeight="7836" activeTab="1"/>
  </bookViews>
  <sheets>
    <sheet name="РАЗОМ зф" sheetId="1" r:id="rId1"/>
    <sheet name="1.зф помісячно 2016-2017" sheetId="3" r:id="rId2"/>
    <sheet name="за видами надходжень" sheetId="2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</externalReferences>
  <definedNames>
    <definedName name="_Б21000" localSheetId="2">#REF!</definedName>
    <definedName name="_Б21000">#REF!</definedName>
    <definedName name="_Б22000" localSheetId="2">#REF!</definedName>
    <definedName name="_Б22000">#REF!</definedName>
    <definedName name="_Б22100" localSheetId="2">#REF!</definedName>
    <definedName name="_Б22100">#REF!</definedName>
    <definedName name="_Б22110" localSheetId="2">#REF!</definedName>
    <definedName name="_Б22110">#REF!</definedName>
    <definedName name="_Б22111" localSheetId="2">#REF!</definedName>
    <definedName name="_Б22111">#REF!</definedName>
    <definedName name="_Б22112" localSheetId="2">#REF!</definedName>
    <definedName name="_Б22112">#REF!</definedName>
    <definedName name="_Б22113">#REF!</definedName>
    <definedName name="_Б22200" localSheetId="2">#REF!</definedName>
    <definedName name="_Б22200">#REF!</definedName>
    <definedName name="_Б23000" localSheetId="2">#REF!</definedName>
    <definedName name="_Б23000">#REF!</definedName>
    <definedName name="_Б24000" localSheetId="2">#REF!</definedName>
    <definedName name="_Б24000">#REF!</definedName>
    <definedName name="_Б25000" localSheetId="2">#REF!</definedName>
    <definedName name="_Б25000">#REF!</definedName>
    <definedName name="_Б25003" localSheetId="2">#REF!</definedName>
    <definedName name="_Б25003">#REF!</definedName>
    <definedName name="_Б41000" localSheetId="2">#REF!</definedName>
    <definedName name="_Б41000">#REF!</definedName>
    <definedName name="_Б42000" localSheetId="2">#REF!</definedName>
    <definedName name="_Б42000">#REF!</definedName>
    <definedName name="_Б43000" localSheetId="2">#REF!</definedName>
    <definedName name="_Б43000">#REF!</definedName>
    <definedName name="_Б44000" localSheetId="2">#REF!</definedName>
    <definedName name="_Б44000">#REF!</definedName>
    <definedName name="_Б45000" localSheetId="2">#REF!</definedName>
    <definedName name="_Б45000">#REF!</definedName>
    <definedName name="_Б46000" localSheetId="2">#REF!</definedName>
    <definedName name="_Б46000">#REF!</definedName>
    <definedName name="_В010100" localSheetId="2">#REF!</definedName>
    <definedName name="_В010100">#REF!</definedName>
    <definedName name="_В010200" localSheetId="2">#REF!</definedName>
    <definedName name="_В010200">#REF!</definedName>
    <definedName name="_В040000" localSheetId="2">#REF!</definedName>
    <definedName name="_В040000">#REF!</definedName>
    <definedName name="_В050000" localSheetId="2">#REF!</definedName>
    <definedName name="_В050000">#REF!</definedName>
    <definedName name="_В060000" localSheetId="2">#REF!</definedName>
    <definedName name="_В060000">#REF!</definedName>
    <definedName name="_В070000" localSheetId="2">#REF!</definedName>
    <definedName name="_В070000">#REF!</definedName>
    <definedName name="_В080000" localSheetId="2">#REF!</definedName>
    <definedName name="_В080000">#REF!</definedName>
    <definedName name="_В090000" localSheetId="2">#REF!</definedName>
    <definedName name="_В090000">#REF!</definedName>
    <definedName name="_В090200" localSheetId="2">#REF!</definedName>
    <definedName name="_В090200">#REF!</definedName>
    <definedName name="_В090201" localSheetId="2">#REF!</definedName>
    <definedName name="_В090201">#REF!</definedName>
    <definedName name="_В090202" localSheetId="2">#REF!</definedName>
    <definedName name="_В090202">#REF!</definedName>
    <definedName name="_В090203" localSheetId="2">#REF!</definedName>
    <definedName name="_В090203">#REF!</definedName>
    <definedName name="_В090300" localSheetId="2">#REF!</definedName>
    <definedName name="_В090300">#REF!</definedName>
    <definedName name="_В090301" localSheetId="2">#REF!</definedName>
    <definedName name="_В090301">#REF!</definedName>
    <definedName name="_В090302" localSheetId="2">#REF!</definedName>
    <definedName name="_В090302">#REF!</definedName>
    <definedName name="_В090303" localSheetId="2">#REF!</definedName>
    <definedName name="_В090303">#REF!</definedName>
    <definedName name="_В090304" localSheetId="2">#REF!</definedName>
    <definedName name="_В090304">#REF!</definedName>
    <definedName name="_В090305" localSheetId="2">#REF!</definedName>
    <definedName name="_В090305">#REF!</definedName>
    <definedName name="_В090306" localSheetId="2">#REF!</definedName>
    <definedName name="_В090306">#REF!</definedName>
    <definedName name="_В090307" localSheetId="2">#REF!</definedName>
    <definedName name="_В090307">#REF!</definedName>
    <definedName name="_В090400" localSheetId="2">#REF!</definedName>
    <definedName name="_В090400">#REF!</definedName>
    <definedName name="_В090405" localSheetId="2">#REF!</definedName>
    <definedName name="_В090405">#REF!</definedName>
    <definedName name="_В090412" localSheetId="2">#REF!</definedName>
    <definedName name="_В090412">#REF!</definedName>
    <definedName name="_В090601" localSheetId="2">#REF!</definedName>
    <definedName name="_В090601">#REF!</definedName>
    <definedName name="_В090700" localSheetId="2">#REF!</definedName>
    <definedName name="_В090700">#REF!</definedName>
    <definedName name="_В090900" localSheetId="2">#REF!</definedName>
    <definedName name="_В090900">#REF!</definedName>
    <definedName name="_В091100" localSheetId="2">#REF!</definedName>
    <definedName name="_В091100">#REF!</definedName>
    <definedName name="_В091200" localSheetId="2">#REF!</definedName>
    <definedName name="_В091200">#REF!</definedName>
    <definedName name="_В100000" localSheetId="2">#REF!</definedName>
    <definedName name="_В100000">#REF!</definedName>
    <definedName name="_В100100" localSheetId="2">#REF!</definedName>
    <definedName name="_В100100">#REF!</definedName>
    <definedName name="_В100103" localSheetId="2">#REF!</definedName>
    <definedName name="_В100103">#REF!</definedName>
    <definedName name="_В100200" localSheetId="2">#REF!</definedName>
    <definedName name="_В100200">#REF!</definedName>
    <definedName name="_В100203" localSheetId="2">#REF!</definedName>
    <definedName name="_В100203">#REF!</definedName>
    <definedName name="_В100204" localSheetId="2">#REF!</definedName>
    <definedName name="_В100204">#REF!</definedName>
    <definedName name="_В110000" localSheetId="2">#REF!</definedName>
    <definedName name="_В110000">#REF!</definedName>
    <definedName name="_В120000" localSheetId="2">#REF!</definedName>
    <definedName name="_В120000">#REF!</definedName>
    <definedName name="_В130000" localSheetId="2">#REF!</definedName>
    <definedName name="_В130000">#REF!</definedName>
    <definedName name="_В140000" localSheetId="2">#REF!</definedName>
    <definedName name="_В140000">#REF!</definedName>
    <definedName name="_В140102" localSheetId="2">#REF!</definedName>
    <definedName name="_В140102">#REF!</definedName>
    <definedName name="_В150000" localSheetId="2">#REF!</definedName>
    <definedName name="_В150000">#REF!</definedName>
    <definedName name="_В150101" localSheetId="2">#REF!</definedName>
    <definedName name="_В150101">#REF!</definedName>
    <definedName name="_В160000" localSheetId="2">#REF!</definedName>
    <definedName name="_В160000">#REF!</definedName>
    <definedName name="_В160100" localSheetId="2">#REF!</definedName>
    <definedName name="_В160100">#REF!</definedName>
    <definedName name="_В160103" localSheetId="2">#REF!</definedName>
    <definedName name="_В160103">#REF!</definedName>
    <definedName name="_В160200" localSheetId="2">#REF!</definedName>
    <definedName name="_В160200">#REF!</definedName>
    <definedName name="_В160300" localSheetId="2">#REF!</definedName>
    <definedName name="_В160300">#REF!</definedName>
    <definedName name="_В160304" localSheetId="2">#REF!</definedName>
    <definedName name="_В160304">#REF!</definedName>
    <definedName name="_В170000" localSheetId="2">#REF!</definedName>
    <definedName name="_В170000">#REF!</definedName>
    <definedName name="_В170100" localSheetId="2">#REF!</definedName>
    <definedName name="_В170100">#REF!</definedName>
    <definedName name="_В170101" localSheetId="2">#REF!</definedName>
    <definedName name="_В170101">#REF!</definedName>
    <definedName name="_В170300" localSheetId="2">#REF!</definedName>
    <definedName name="_В170300">#REF!</definedName>
    <definedName name="_В170303" localSheetId="2">#REF!</definedName>
    <definedName name="_В170303">#REF!</definedName>
    <definedName name="_В170600" localSheetId="2">#REF!</definedName>
    <definedName name="_В170600">#REF!</definedName>
    <definedName name="_В170601" localSheetId="2">#REF!</definedName>
    <definedName name="_В170601">#REF!</definedName>
    <definedName name="_В170700" localSheetId="2">#REF!</definedName>
    <definedName name="_В170700">#REF!</definedName>
    <definedName name="_В170703" localSheetId="2">#REF!</definedName>
    <definedName name="_В170703">#REF!</definedName>
    <definedName name="_В200000" localSheetId="2">#REF!</definedName>
    <definedName name="_В200000">#REF!</definedName>
    <definedName name="_В210000" localSheetId="2">#REF!</definedName>
    <definedName name="_В210000">#REF!</definedName>
    <definedName name="_В210200" localSheetId="2">#REF!</definedName>
    <definedName name="_В210200">#REF!</definedName>
    <definedName name="_В240000" localSheetId="2">#REF!</definedName>
    <definedName name="_В240000">#REF!</definedName>
    <definedName name="_В240600" localSheetId="2">#REF!</definedName>
    <definedName name="_В240600">#REF!</definedName>
    <definedName name="_В250000" localSheetId="2">#REF!</definedName>
    <definedName name="_В250000">#REF!</definedName>
    <definedName name="_В250102" localSheetId="2">#REF!</definedName>
    <definedName name="_В250102">#REF!</definedName>
    <definedName name="_В250200" localSheetId="2">#REF!</definedName>
    <definedName name="_В250200">#REF!</definedName>
    <definedName name="_В250301" localSheetId="2">#REF!</definedName>
    <definedName name="_В250301">#REF!</definedName>
    <definedName name="_В250307" localSheetId="2">#REF!</definedName>
    <definedName name="_В250307">#REF!</definedName>
    <definedName name="_В250500" localSheetId="2">#REF!</definedName>
    <definedName name="_В250500">#REF!</definedName>
    <definedName name="_В250501" localSheetId="2">#REF!</definedName>
    <definedName name="_В250501">#REF!</definedName>
    <definedName name="_В250502" localSheetId="2">#REF!</definedName>
    <definedName name="_В250502">#REF!</definedName>
    <definedName name="_Д100000" localSheetId="2">#REF!</definedName>
    <definedName name="_Д100000">#REF!</definedName>
    <definedName name="_Д110000" localSheetId="2">#REF!</definedName>
    <definedName name="_Д110000">#REF!</definedName>
    <definedName name="_Д110100" localSheetId="2">#REF!</definedName>
    <definedName name="_Д110100">#REF!</definedName>
    <definedName name="_Д110200" localSheetId="2">#REF!</definedName>
    <definedName name="_Д110200">#REF!</definedName>
    <definedName name="_Д120000" localSheetId="2">#REF!</definedName>
    <definedName name="_Д120000">#REF!</definedName>
    <definedName name="_Д120200" localSheetId="2">#REF!</definedName>
    <definedName name="_Д120200">#REF!</definedName>
    <definedName name="_Д130000" localSheetId="2">#REF!</definedName>
    <definedName name="_Д130000">#REF!</definedName>
    <definedName name="_Д130100" localSheetId="2">#REF!</definedName>
    <definedName name="_Д130100">#REF!</definedName>
    <definedName name="_Д130200" localSheetId="2">#REF!</definedName>
    <definedName name="_Д130200">#REF!</definedName>
    <definedName name="_Д130300" localSheetId="2">#REF!</definedName>
    <definedName name="_Д130300">#REF!</definedName>
    <definedName name="_Д130500" localSheetId="2">#REF!</definedName>
    <definedName name="_Д130500">#REF!</definedName>
    <definedName name="_Д140000" localSheetId="2">#REF!</definedName>
    <definedName name="_Д140000">#REF!</definedName>
    <definedName name="_Д140601" localSheetId="2">#REF!</definedName>
    <definedName name="_Д140601">#REF!</definedName>
    <definedName name="_Д140602" localSheetId="2">#REF!</definedName>
    <definedName name="_Д140602">#REF!</definedName>
    <definedName name="_Д140603" localSheetId="2">#REF!</definedName>
    <definedName name="_Д140603">#REF!</definedName>
    <definedName name="_Д140700" localSheetId="2">#REF!</definedName>
    <definedName name="_Д140700">#REF!</definedName>
    <definedName name="_Д160000" localSheetId="2">#REF!</definedName>
    <definedName name="_Д160000">#REF!</definedName>
    <definedName name="_Д160100" localSheetId="2">#REF!</definedName>
    <definedName name="_Д160100">#REF!</definedName>
    <definedName name="_Д160200" localSheetId="2">#REF!</definedName>
    <definedName name="_Д160200">#REF!</definedName>
    <definedName name="_Д160300" localSheetId="2">#REF!</definedName>
    <definedName name="_Д160300">#REF!</definedName>
    <definedName name="_Д200000" localSheetId="2">#REF!</definedName>
    <definedName name="_Д200000">#REF!</definedName>
    <definedName name="_Д210000" localSheetId="2">#REF!</definedName>
    <definedName name="_Д210000">#REF!</definedName>
    <definedName name="_Д210700" localSheetId="2">#REF!</definedName>
    <definedName name="_Д210700">#REF!</definedName>
    <definedName name="_Д220000" localSheetId="2">#REF!</definedName>
    <definedName name="_Д220000">#REF!</definedName>
    <definedName name="_Д220800" localSheetId="2">#REF!</definedName>
    <definedName name="_Д220800">#REF!</definedName>
    <definedName name="_Д220900" localSheetId="2">#REF!</definedName>
    <definedName name="_Д220900">#REF!</definedName>
    <definedName name="_Д230000" localSheetId="2">#REF!</definedName>
    <definedName name="_Д230000">#REF!</definedName>
    <definedName name="_Д240000" localSheetId="2">#REF!</definedName>
    <definedName name="_Д240000">#REF!</definedName>
    <definedName name="_Д240800" localSheetId="2">#REF!</definedName>
    <definedName name="_Д240800">#REF!</definedName>
    <definedName name="_Д400000" localSheetId="2">#REF!</definedName>
    <definedName name="_Д400000">#REF!</definedName>
    <definedName name="_Д410100" localSheetId="2">#REF!</definedName>
    <definedName name="_Д410100">#REF!</definedName>
    <definedName name="_Д410400" localSheetId="2">#REF!</definedName>
    <definedName name="_Д410400">#REF!</definedName>
    <definedName name="_Д500000" localSheetId="2">#REF!</definedName>
    <definedName name="_Д500000">#REF!</definedName>
    <definedName name="_Д500800" localSheetId="2">#REF!</definedName>
    <definedName name="_Д500800">#REF!</definedName>
    <definedName name="_Д500900" localSheetId="2">#REF!</definedName>
    <definedName name="_Д500900">#REF!</definedName>
    <definedName name="_Е1000" localSheetId="2">#REF!</definedName>
    <definedName name="_Е1000">#REF!</definedName>
    <definedName name="_Е1100" localSheetId="2">#REF!</definedName>
    <definedName name="_Е1100">#REF!</definedName>
    <definedName name="_Е1110" localSheetId="2">#REF!</definedName>
    <definedName name="_Е1110">#REF!</definedName>
    <definedName name="_Е1120" localSheetId="2">#REF!</definedName>
    <definedName name="_Е1120">#REF!</definedName>
    <definedName name="_Е1130" localSheetId="2">#REF!</definedName>
    <definedName name="_Е1130">#REF!</definedName>
    <definedName name="_Е1140" localSheetId="2">#REF!</definedName>
    <definedName name="_Е1140">#REF!</definedName>
    <definedName name="_Е1150" localSheetId="2">#REF!</definedName>
    <definedName name="_Е1150">#REF!</definedName>
    <definedName name="_Е1160" localSheetId="2">#REF!</definedName>
    <definedName name="_Е1160">#REF!</definedName>
    <definedName name="_Е1161" localSheetId="2">#REF!</definedName>
    <definedName name="_Е1161">#REF!</definedName>
    <definedName name="_Е1162" localSheetId="2">#REF!</definedName>
    <definedName name="_Е1162">#REF!</definedName>
    <definedName name="_Е1163" localSheetId="2">#REF!</definedName>
    <definedName name="_Е1163">#REF!</definedName>
    <definedName name="_Е1164" localSheetId="2">#REF!</definedName>
    <definedName name="_Е1164">#REF!</definedName>
    <definedName name="_Е1170" localSheetId="2">#REF!</definedName>
    <definedName name="_Е1170">#REF!</definedName>
    <definedName name="_Е1200" localSheetId="2">#REF!</definedName>
    <definedName name="_Е1200">#REF!</definedName>
    <definedName name="_Е1300" localSheetId="2">#REF!</definedName>
    <definedName name="_Е1300">#REF!</definedName>
    <definedName name="_Е1340" localSheetId="2">#REF!</definedName>
    <definedName name="_Е1340">#REF!</definedName>
    <definedName name="_Е2000" localSheetId="2">#REF!</definedName>
    <definedName name="_Е2000">#REF!</definedName>
    <definedName name="_Е2100" localSheetId="2">#REF!</definedName>
    <definedName name="_Е2100">#REF!</definedName>
    <definedName name="_Е2110" localSheetId="2">#REF!</definedName>
    <definedName name="_Е2110">#REF!</definedName>
    <definedName name="_Е2120" localSheetId="2">#REF!</definedName>
    <definedName name="_Е2120">#REF!</definedName>
    <definedName name="_Е2130" localSheetId="2">#REF!</definedName>
    <definedName name="_Е2130">#REF!</definedName>
    <definedName name="_Е2200" localSheetId="2">#REF!</definedName>
    <definedName name="_Е2200">#REF!</definedName>
    <definedName name="_Е2300" localSheetId="2">#REF!</definedName>
    <definedName name="_Е2300">#REF!</definedName>
    <definedName name="_Е3000" localSheetId="2">#REF!</definedName>
    <definedName name="_Е3000">#REF!</definedName>
    <definedName name="_Е4000" localSheetId="2">#REF!</definedName>
    <definedName name="_Е4000">#REF!</definedName>
    <definedName name="_ёИ900201" localSheetId="2">[15]джер_фінанс!#REF!</definedName>
    <definedName name="_ёИ900201">[1]джер_фінанс!#REF!</definedName>
    <definedName name="_ёИ900202" localSheetId="2">[15]джер_фінанс!#REF!</definedName>
    <definedName name="_ёИ900202">[1]джер_фінанс!#REF!</definedName>
    <definedName name="_ёК900101" localSheetId="2">[15]джер_фінанс!#REF!</definedName>
    <definedName name="_ёК900101">[1]джер_фінанс!#REF!</definedName>
    <definedName name="_ёК900102" localSheetId="2">[15]джер_фінанс!#REF!</definedName>
    <definedName name="_ёК900102">[1]джер_фінанс!#REF!</definedName>
    <definedName name="_ёЛ900203" localSheetId="2">[15]джер_фінанс!#REF!</definedName>
    <definedName name="_ёЛ900203">[1]джер_фінанс!#REF!</definedName>
    <definedName name="_ёЛ900300" localSheetId="2">[15]джер_фінанс!#REF!</definedName>
    <definedName name="_ёЛ900300">[1]джер_фінанс!#REF!</definedName>
    <definedName name="_ёЪ900400" localSheetId="2">[15]джер_фінанс!#REF!</definedName>
    <definedName name="_ёЪ900400">[1]джер_фінанс!#REF!</definedName>
    <definedName name="_И010100" localSheetId="2">[15]джер_фінанс!#REF!</definedName>
    <definedName name="_И010100">[1]джер_фінанс!#REF!</definedName>
    <definedName name="_И010200" localSheetId="2">[15]джер_фінанс!#REF!</definedName>
    <definedName name="_И010200">[1]джер_фінанс!#REF!</definedName>
    <definedName name="_И040000" localSheetId="2">[15]джер_фінанс!#REF!</definedName>
    <definedName name="_И040000">[1]джер_фінанс!#REF!</definedName>
    <definedName name="_И050000" localSheetId="2">[15]джер_фінанс!#REF!</definedName>
    <definedName name="_И050000">[1]джер_фінанс!#REF!</definedName>
    <definedName name="_И060000" localSheetId="2">[15]джер_фінанс!#REF!</definedName>
    <definedName name="_И060000">[1]джер_фінанс!#REF!</definedName>
    <definedName name="_И070000" localSheetId="2">[15]джер_фінанс!#REF!</definedName>
    <definedName name="_И070000">[1]джер_фінанс!#REF!</definedName>
    <definedName name="_И080000" localSheetId="2">[15]джер_фінанс!#REF!</definedName>
    <definedName name="_И080000">[1]джер_фінанс!#REF!</definedName>
    <definedName name="_И090000" localSheetId="2">[15]джер_фінанс!#REF!</definedName>
    <definedName name="_И090000">[1]джер_фінанс!#REF!</definedName>
    <definedName name="_И090200" localSheetId="2">[15]джер_фінанс!#REF!</definedName>
    <definedName name="_И090200">[1]джер_фінанс!#REF!</definedName>
    <definedName name="_И090201" localSheetId="2">[15]джер_фінанс!#REF!</definedName>
    <definedName name="_И090201">[1]джер_фінанс!#REF!</definedName>
    <definedName name="_И090202" localSheetId="2">[15]джер_фінанс!#REF!</definedName>
    <definedName name="_И090202">[1]джер_фінанс!#REF!</definedName>
    <definedName name="_И090203" localSheetId="2">[15]джер_фінанс!#REF!</definedName>
    <definedName name="_И090203">[1]джер_фінанс!#REF!</definedName>
    <definedName name="_И090300" localSheetId="2">[15]джер_фінанс!#REF!</definedName>
    <definedName name="_И090300">[1]джер_фінанс!#REF!</definedName>
    <definedName name="_И090301" localSheetId="2">[15]джер_фінанс!#REF!</definedName>
    <definedName name="_И090301">[1]джер_фінанс!#REF!</definedName>
    <definedName name="_И090302" localSheetId="2">[15]джер_фінанс!#REF!</definedName>
    <definedName name="_И090302">[1]джер_фінанс!#REF!</definedName>
    <definedName name="_И090303" localSheetId="2">[15]джер_фінанс!#REF!</definedName>
    <definedName name="_И090303">[1]джер_фінанс!#REF!</definedName>
    <definedName name="_И090304" localSheetId="2">[15]джер_фінанс!#REF!</definedName>
    <definedName name="_И090304">[1]джер_фінанс!#REF!</definedName>
    <definedName name="_И090305" localSheetId="2">[15]джер_фінанс!#REF!</definedName>
    <definedName name="_И090305">[1]джер_фінанс!#REF!</definedName>
    <definedName name="_И090306" localSheetId="2">[15]джер_фінанс!#REF!</definedName>
    <definedName name="_И090306">[1]джер_фінанс!#REF!</definedName>
    <definedName name="_И090307" localSheetId="2">[15]джер_фінанс!#REF!</definedName>
    <definedName name="_И090307">[1]джер_фінанс!#REF!</definedName>
    <definedName name="_И090400" localSheetId="2">[15]джер_фінанс!#REF!</definedName>
    <definedName name="_И090400">[1]джер_фінанс!#REF!</definedName>
    <definedName name="_И090405" localSheetId="2">[15]джер_фінанс!#REF!</definedName>
    <definedName name="_И090405">[1]джер_фінанс!#REF!</definedName>
    <definedName name="_И090412" localSheetId="2">[15]джер_фінанс!#REF!</definedName>
    <definedName name="_И090412">[1]джер_фінанс!#REF!</definedName>
    <definedName name="_И090601" localSheetId="2">[15]джер_фінанс!#REF!</definedName>
    <definedName name="_И090601">[1]джер_фінанс!#REF!</definedName>
    <definedName name="_И090700" localSheetId="2">[15]джер_фінанс!#REF!</definedName>
    <definedName name="_И090700">[1]джер_фінанс!#REF!</definedName>
    <definedName name="_И090900" localSheetId="2">[15]джер_фінанс!#REF!</definedName>
    <definedName name="_И090900">[1]джер_фінанс!#REF!</definedName>
    <definedName name="_И091100" localSheetId="2">[15]джер_фінанс!#REF!</definedName>
    <definedName name="_И091100">[1]джер_фінанс!#REF!</definedName>
    <definedName name="_И091200" localSheetId="2">[15]джер_фінанс!#REF!</definedName>
    <definedName name="_И091200">[1]джер_фінанс!#REF!</definedName>
    <definedName name="_И100000" localSheetId="2">[15]джер_фінанс!#REF!</definedName>
    <definedName name="_И100000">[1]джер_фінанс!#REF!</definedName>
    <definedName name="_И100100" localSheetId="2">[15]джер_фінанс!#REF!</definedName>
    <definedName name="_И100100">[1]джер_фінанс!#REF!</definedName>
    <definedName name="_И100103" localSheetId="2">[15]джер_фінанс!#REF!</definedName>
    <definedName name="_И100103">[1]джер_фінанс!#REF!</definedName>
    <definedName name="_И100200" localSheetId="2">[15]джер_фінанс!#REF!</definedName>
    <definedName name="_И100200">[1]джер_фінанс!#REF!</definedName>
    <definedName name="_И100203" localSheetId="2">[15]джер_фінанс!#REF!</definedName>
    <definedName name="_И100203">[1]джер_фінанс!#REF!</definedName>
    <definedName name="_И100204" localSheetId="2">[15]джер_фінанс!#REF!</definedName>
    <definedName name="_И100204">[1]джер_фінанс!#REF!</definedName>
    <definedName name="_И110000" localSheetId="2">[15]джер_фінанс!#REF!</definedName>
    <definedName name="_И110000">[1]джер_фінанс!#REF!</definedName>
    <definedName name="_И120000" localSheetId="2">[15]джер_фінанс!#REF!</definedName>
    <definedName name="_И120000">[1]джер_фінанс!#REF!</definedName>
    <definedName name="_И130000" localSheetId="2">[15]джер_фінанс!#REF!</definedName>
    <definedName name="_И130000">[1]джер_фінанс!#REF!</definedName>
    <definedName name="_И140000" localSheetId="2">[15]джер_фінанс!#REF!</definedName>
    <definedName name="_И140000">[1]джер_фінанс!#REF!</definedName>
    <definedName name="_И140102" localSheetId="2">[15]джер_фінанс!#REF!</definedName>
    <definedName name="_И140102">[1]джер_фінанс!#REF!</definedName>
    <definedName name="_И150000" localSheetId="2">[15]джер_фінанс!#REF!</definedName>
    <definedName name="_И150000">[1]джер_фінанс!#REF!</definedName>
    <definedName name="_И150101" localSheetId="2">[15]джер_фінанс!#REF!</definedName>
    <definedName name="_И150101">[1]джер_фінанс!#REF!</definedName>
    <definedName name="_И160000" localSheetId="2">[15]джер_фінанс!#REF!</definedName>
    <definedName name="_И160000">[1]джер_фінанс!#REF!</definedName>
    <definedName name="_И160100" localSheetId="2">[15]джер_фінанс!#REF!</definedName>
    <definedName name="_И160100">[1]джер_фінанс!#REF!</definedName>
    <definedName name="_И160103" localSheetId="2">[15]джер_фінанс!#REF!</definedName>
    <definedName name="_И160103">[1]джер_фінанс!#REF!</definedName>
    <definedName name="_И160200" localSheetId="2">[15]джер_фінанс!#REF!</definedName>
    <definedName name="_И160200">[1]джер_фінанс!#REF!</definedName>
    <definedName name="_И160300" localSheetId="2">[15]джер_фінанс!#REF!</definedName>
    <definedName name="_И160300">[1]джер_фінанс!#REF!</definedName>
    <definedName name="_И160304" localSheetId="2">[15]джер_фінанс!#REF!</definedName>
    <definedName name="_И160304">[1]джер_фінанс!#REF!</definedName>
    <definedName name="_И170000" localSheetId="2">[15]джер_фінанс!#REF!</definedName>
    <definedName name="_И170000">[1]джер_фінанс!#REF!</definedName>
    <definedName name="_И170100" localSheetId="2">[15]джер_фінанс!#REF!</definedName>
    <definedName name="_И170100">[1]джер_фінанс!#REF!</definedName>
    <definedName name="_И170101" localSheetId="2">[15]джер_фінанс!#REF!</definedName>
    <definedName name="_И170101">[1]джер_фінанс!#REF!</definedName>
    <definedName name="_И170300" localSheetId="2">[15]джер_фінанс!#REF!</definedName>
    <definedName name="_И170300">[1]джер_фінанс!#REF!</definedName>
    <definedName name="_И170303" localSheetId="2">[15]джер_фінанс!#REF!</definedName>
    <definedName name="_И170303">[1]джер_фінанс!#REF!</definedName>
    <definedName name="_И170600" localSheetId="2">[15]джер_фінанс!#REF!</definedName>
    <definedName name="_И170600">[1]джер_фінанс!#REF!</definedName>
    <definedName name="_И170601" localSheetId="2">[15]джер_фінанс!#REF!</definedName>
    <definedName name="_И170601">[1]джер_фінанс!#REF!</definedName>
    <definedName name="_И170700" localSheetId="2">[15]джер_фінанс!#REF!</definedName>
    <definedName name="_И170700">[1]джер_фінанс!#REF!</definedName>
    <definedName name="_И170703" localSheetId="2">[15]джер_фінанс!#REF!</definedName>
    <definedName name="_И170703">[1]джер_фінанс!#REF!</definedName>
    <definedName name="_И200000" localSheetId="2">[15]джер_фінанс!#REF!</definedName>
    <definedName name="_И200000">[1]джер_фінанс!#REF!</definedName>
    <definedName name="_И210000" localSheetId="2">[15]джер_фінанс!#REF!</definedName>
    <definedName name="_И210000">[1]джер_фінанс!#REF!</definedName>
    <definedName name="_И210200" localSheetId="2">[15]джер_фінанс!#REF!</definedName>
    <definedName name="_И210200">[1]джер_фінанс!#REF!</definedName>
    <definedName name="_И240000" localSheetId="2">[15]джер_фінанс!#REF!</definedName>
    <definedName name="_И240000">[1]джер_фінанс!#REF!</definedName>
    <definedName name="_И240600" localSheetId="2">[15]джер_фінанс!#REF!</definedName>
    <definedName name="_И240600">[1]джер_фінанс!#REF!</definedName>
    <definedName name="_И250000" localSheetId="2">[15]джер_фінанс!#REF!</definedName>
    <definedName name="_И250000">[1]джер_фінанс!#REF!</definedName>
    <definedName name="_И250102" localSheetId="2">[15]джер_фінанс!#REF!</definedName>
    <definedName name="_И250102">[1]джер_фінанс!#REF!</definedName>
    <definedName name="_И250200" localSheetId="2">[15]джер_фінанс!#REF!</definedName>
    <definedName name="_И250200">[1]джер_фінанс!#REF!</definedName>
    <definedName name="_И250301" localSheetId="2">[15]джер_фінанс!#REF!</definedName>
    <definedName name="_И250301">[1]джер_фінанс!#REF!</definedName>
    <definedName name="_И250307" localSheetId="2">[15]джер_фінанс!#REF!</definedName>
    <definedName name="_И250307">[1]джер_фінанс!#REF!</definedName>
    <definedName name="_И250500" localSheetId="2">[15]джер_фінанс!#REF!</definedName>
    <definedName name="_И250500">[1]джер_фінанс!#REF!</definedName>
    <definedName name="_И250501" localSheetId="2">[15]джер_фінанс!#REF!</definedName>
    <definedName name="_И250501">[1]джер_фінанс!#REF!</definedName>
    <definedName name="_И250502" localSheetId="2">[15]джер_фінанс!#REF!</definedName>
    <definedName name="_И250502">[1]джер_фінанс!#REF!</definedName>
    <definedName name="_ІБ900501" localSheetId="2">#REF!</definedName>
    <definedName name="_ІБ900501">#REF!</definedName>
    <definedName name="_ІБ900502" localSheetId="2">#REF!</definedName>
    <definedName name="_ІБ900502">#REF!</definedName>
    <definedName name="_ІВ900201" localSheetId="2">#REF!</definedName>
    <definedName name="_ІВ900201">#REF!</definedName>
    <definedName name="_ІВ900202" localSheetId="2">#REF!</definedName>
    <definedName name="_ІВ900202">#REF!</definedName>
    <definedName name="_ІД900101" localSheetId="2">#REF!</definedName>
    <definedName name="_ІД900101">#REF!</definedName>
    <definedName name="_ІД900102" localSheetId="2">#REF!</definedName>
    <definedName name="_ІД900102">#REF!</definedName>
    <definedName name="_ІЕ900203" localSheetId="2">#REF!</definedName>
    <definedName name="_ІЕ900203">#REF!</definedName>
    <definedName name="_ІЕ900300" localSheetId="2">#REF!</definedName>
    <definedName name="_ІЕ900300">#REF!</definedName>
    <definedName name="_ІФ900400" localSheetId="2">#REF!</definedName>
    <definedName name="_ІФ900400">#REF!</definedName>
    <definedName name="_К100000" localSheetId="2">[15]джер_фінанс!#REF!</definedName>
    <definedName name="_К100000">[1]джер_фінанс!#REF!</definedName>
    <definedName name="_К110000" localSheetId="2">[15]джер_фінанс!#REF!</definedName>
    <definedName name="_К110000">[1]джер_фінанс!#REF!</definedName>
    <definedName name="_К110100" localSheetId="2">[15]джер_фінанс!#REF!</definedName>
    <definedName name="_К110100">[1]джер_фінанс!#REF!</definedName>
    <definedName name="_К110200" localSheetId="2">[15]джер_фінанс!#REF!</definedName>
    <definedName name="_К110200">[1]джер_фінанс!#REF!</definedName>
    <definedName name="_К120000" localSheetId="2">[15]джер_фінанс!#REF!</definedName>
    <definedName name="_К120000">[1]джер_фінанс!#REF!</definedName>
    <definedName name="_К120200" localSheetId="2">[15]джер_фінанс!#REF!</definedName>
    <definedName name="_К120200">[1]джер_фінанс!#REF!</definedName>
    <definedName name="_К130000" localSheetId="2">[15]джер_фінанс!#REF!</definedName>
    <definedName name="_К130000">[1]джер_фінанс!#REF!</definedName>
    <definedName name="_К130100" localSheetId="2">[15]джер_фінанс!#REF!</definedName>
    <definedName name="_К130100">[1]джер_фінанс!#REF!</definedName>
    <definedName name="_К130200" localSheetId="2">[15]джер_фінанс!#REF!</definedName>
    <definedName name="_К130200">[1]джер_фінанс!#REF!</definedName>
    <definedName name="_К130300" localSheetId="2">[15]джер_фінанс!#REF!</definedName>
    <definedName name="_К130300">[1]джер_фінанс!#REF!</definedName>
    <definedName name="_К130500" localSheetId="2">[15]джер_фінанс!#REF!</definedName>
    <definedName name="_К130500">[1]джер_фінанс!#REF!</definedName>
    <definedName name="_К140000" localSheetId="2">[15]джер_фінанс!#REF!</definedName>
    <definedName name="_К140000">[1]джер_фінанс!#REF!</definedName>
    <definedName name="_К140601" localSheetId="2">[15]джер_фінанс!#REF!</definedName>
    <definedName name="_К140601">[1]джер_фінанс!#REF!</definedName>
    <definedName name="_К140602" localSheetId="2">[15]джер_фінанс!#REF!</definedName>
    <definedName name="_К140602">[1]джер_фінанс!#REF!</definedName>
    <definedName name="_К140603" localSheetId="2">[15]джер_фінанс!#REF!</definedName>
    <definedName name="_К140603">[1]джер_фінанс!#REF!</definedName>
    <definedName name="_К140700" localSheetId="2">[15]джер_фінанс!#REF!</definedName>
    <definedName name="_К140700">[1]джер_фінанс!#REF!</definedName>
    <definedName name="_К160000" localSheetId="2">[15]джер_фінанс!#REF!</definedName>
    <definedName name="_К160000">[1]джер_фінанс!#REF!</definedName>
    <definedName name="_К160100" localSheetId="2">[15]джер_фінанс!#REF!</definedName>
    <definedName name="_К160100">[1]джер_фінанс!#REF!</definedName>
    <definedName name="_К160200" localSheetId="2">[15]джер_фінанс!#REF!</definedName>
    <definedName name="_К160200">[1]джер_фінанс!#REF!</definedName>
    <definedName name="_К160300" localSheetId="2">[15]джер_фінанс!#REF!</definedName>
    <definedName name="_К160300">[1]джер_фінанс!#REF!</definedName>
    <definedName name="_К200000" localSheetId="2">[15]джер_фінанс!#REF!</definedName>
    <definedName name="_К200000">[1]джер_фінанс!#REF!</definedName>
    <definedName name="_К210000" localSheetId="2">[15]джер_фінанс!#REF!</definedName>
    <definedName name="_К210000">[1]джер_фінанс!#REF!</definedName>
    <definedName name="_К210700" localSheetId="2">[15]джер_фінанс!#REF!</definedName>
    <definedName name="_К210700">[1]джер_фінанс!#REF!</definedName>
    <definedName name="_К220000" localSheetId="2">[15]джер_фінанс!#REF!</definedName>
    <definedName name="_К220000">[1]джер_фінанс!#REF!</definedName>
    <definedName name="_К220800" localSheetId="2">[15]джер_фінанс!#REF!</definedName>
    <definedName name="_К220800">[1]джер_фінанс!#REF!</definedName>
    <definedName name="_К220900" localSheetId="2">[15]джер_фінанс!#REF!</definedName>
    <definedName name="_К220900">[1]джер_фінанс!#REF!</definedName>
    <definedName name="_К230000" localSheetId="2">[15]джер_фінанс!#REF!</definedName>
    <definedName name="_К230000">[1]джер_фінанс!#REF!</definedName>
    <definedName name="_К240000" localSheetId="2">[15]джер_фінанс!#REF!</definedName>
    <definedName name="_К240000">[1]джер_фінанс!#REF!</definedName>
    <definedName name="_К240800" localSheetId="2">[15]джер_фінанс!#REF!</definedName>
    <definedName name="_К240800">[1]джер_фінанс!#REF!</definedName>
    <definedName name="_К400000" localSheetId="2">[15]джер_фінанс!#REF!</definedName>
    <definedName name="_К400000">[1]джер_фінанс!#REF!</definedName>
    <definedName name="_К410100" localSheetId="2">[15]джер_фінанс!#REF!</definedName>
    <definedName name="_К410100">[1]джер_фінанс!#REF!</definedName>
    <definedName name="_К410400" localSheetId="2">[15]джер_фінанс!#REF!</definedName>
    <definedName name="_К410400">[1]джер_фінанс!#REF!</definedName>
    <definedName name="_К500000" localSheetId="2">[15]джер_фінанс!#REF!</definedName>
    <definedName name="_К500000">[1]джер_фінанс!#REF!</definedName>
    <definedName name="_К500800" localSheetId="2">[15]джер_фінанс!#REF!</definedName>
    <definedName name="_К500800">[1]джер_фінанс!#REF!</definedName>
    <definedName name="_К500900" localSheetId="2">[15]джер_фінанс!#REF!</definedName>
    <definedName name="_К500900">[1]джер_фінанс!#REF!</definedName>
    <definedName name="_Л1000" localSheetId="2">[15]джер_фінанс!#REF!</definedName>
    <definedName name="_Л1000">[1]джер_фінанс!#REF!</definedName>
    <definedName name="_Л1100" localSheetId="2">[15]джер_фінанс!#REF!</definedName>
    <definedName name="_Л1100">[1]джер_фінанс!#REF!</definedName>
    <definedName name="_Л1110" localSheetId="2">[15]джер_фінанс!#REF!</definedName>
    <definedName name="_Л1110">[1]джер_фінанс!#REF!</definedName>
    <definedName name="_Л1120" localSheetId="2">[15]джер_фінанс!#REF!</definedName>
    <definedName name="_Л1120">[1]джер_фінанс!#REF!</definedName>
    <definedName name="_Л1130" localSheetId="2">[15]джер_фінанс!#REF!</definedName>
    <definedName name="_Л1130">[1]джер_фінанс!#REF!</definedName>
    <definedName name="_Л1140" localSheetId="2">[15]джер_фінанс!#REF!</definedName>
    <definedName name="_Л1140">[1]джер_фінанс!#REF!</definedName>
    <definedName name="_Л1150" localSheetId="2">[15]джер_фінанс!#REF!</definedName>
    <definedName name="_Л1150">[1]джер_фінанс!#REF!</definedName>
    <definedName name="_Л1160" localSheetId="2">[15]джер_фінанс!#REF!</definedName>
    <definedName name="_Л1160">[1]джер_фінанс!#REF!</definedName>
    <definedName name="_Л1161" localSheetId="2">[15]джер_фінанс!#REF!</definedName>
    <definedName name="_Л1161">[1]джер_фінанс!#REF!</definedName>
    <definedName name="_Л1162" localSheetId="2">[15]джер_фінанс!#REF!</definedName>
    <definedName name="_Л1162">[1]джер_фінанс!#REF!</definedName>
    <definedName name="_Л1163" localSheetId="2">[15]джер_фінанс!#REF!</definedName>
    <definedName name="_Л1163">[1]джер_фінанс!#REF!</definedName>
    <definedName name="_Л1164" localSheetId="2">[15]джер_фінанс!#REF!</definedName>
    <definedName name="_Л1164">[1]джер_фінанс!#REF!</definedName>
    <definedName name="_Л1170" localSheetId="2">[15]джер_фінанс!#REF!</definedName>
    <definedName name="_Л1170">[1]джер_фінанс!#REF!</definedName>
    <definedName name="_Л1200" localSheetId="2">[15]джер_фінанс!#REF!</definedName>
    <definedName name="_Л1200">[1]джер_фінанс!#REF!</definedName>
    <definedName name="_Л1300" localSheetId="2">[15]джер_фінанс!#REF!</definedName>
    <definedName name="_Л1300">[1]джер_фінанс!#REF!</definedName>
    <definedName name="_Л1340" localSheetId="2">[15]джер_фінанс!#REF!</definedName>
    <definedName name="_Л1340">[1]джер_фінанс!#REF!</definedName>
    <definedName name="_Л2000" localSheetId="2">[15]джер_фінанс!#REF!</definedName>
    <definedName name="_Л2000">[1]джер_фінанс!#REF!</definedName>
    <definedName name="_Л2100" localSheetId="2">[15]джер_фінанс!#REF!</definedName>
    <definedName name="_Л2100">[1]джер_фінанс!#REF!</definedName>
    <definedName name="_Л2110" localSheetId="2">[15]джер_фінанс!#REF!</definedName>
    <definedName name="_Л2110">[1]джер_фінанс!#REF!</definedName>
    <definedName name="_Л2120" localSheetId="2">[15]джер_фінанс!#REF!</definedName>
    <definedName name="_Л2120">[1]джер_фінанс!#REF!</definedName>
    <definedName name="_Л2130" localSheetId="2">[15]джер_фінанс!#REF!</definedName>
    <definedName name="_Л2130">[1]джер_фінанс!#REF!</definedName>
    <definedName name="_Л2200" localSheetId="2">[15]джер_фінанс!#REF!</definedName>
    <definedName name="_Л2200">[1]джер_фінанс!#REF!</definedName>
    <definedName name="_Л2300" localSheetId="2">[15]джер_фінанс!#REF!</definedName>
    <definedName name="_Л2300">[1]джер_фінанс!#REF!</definedName>
    <definedName name="_Л3000" localSheetId="2">[15]джер_фінанс!#REF!</definedName>
    <definedName name="_Л3000">[1]джер_фінанс!#REF!</definedName>
    <definedName name="_Л4000" localSheetId="2">[15]джер_фінанс!#REF!</definedName>
    <definedName name="_Л4000">[1]джер_фінанс!#REF!</definedName>
    <definedName name="_Ф100000" localSheetId="2">#REF!</definedName>
    <definedName name="_Ф100000">#REF!</definedName>
    <definedName name="_Ф101000" localSheetId="2">#REF!</definedName>
    <definedName name="_Ф101000">#REF!</definedName>
    <definedName name="_Ф102000" localSheetId="2">#REF!</definedName>
    <definedName name="_Ф102000">#REF!</definedName>
    <definedName name="_Ф201000" localSheetId="2">#REF!</definedName>
    <definedName name="_Ф201000">#REF!</definedName>
    <definedName name="_Ф201010" localSheetId="2">#REF!</definedName>
    <definedName name="_Ф201010">#REF!</definedName>
    <definedName name="_Ф201011" localSheetId="2">#REF!</definedName>
    <definedName name="_Ф201011">#REF!</definedName>
    <definedName name="_Ф201012" localSheetId="2">#REF!</definedName>
    <definedName name="_Ф201012">#REF!</definedName>
    <definedName name="_Ф201020" localSheetId="2">#REF!</definedName>
    <definedName name="_Ф201020">#REF!</definedName>
    <definedName name="_Ф201021" localSheetId="2">#REF!</definedName>
    <definedName name="_Ф201021">#REF!</definedName>
    <definedName name="_Ф201022" localSheetId="2">#REF!</definedName>
    <definedName name="_Ф201022">#REF!</definedName>
    <definedName name="_Ф201030" localSheetId="2">#REF!</definedName>
    <definedName name="_Ф201030">#REF!</definedName>
    <definedName name="_Ф201031" localSheetId="2">#REF!</definedName>
    <definedName name="_Ф201031">#REF!</definedName>
    <definedName name="_Ф201032" localSheetId="2">#REF!</definedName>
    <definedName name="_Ф201032">#REF!</definedName>
    <definedName name="_Ф202000" localSheetId="2">#REF!</definedName>
    <definedName name="_Ф202000">#REF!</definedName>
    <definedName name="_Ф202010" localSheetId="2">#REF!</definedName>
    <definedName name="_Ф202010">#REF!</definedName>
    <definedName name="_Ф202011" localSheetId="2">#REF!</definedName>
    <definedName name="_Ф202011">#REF!</definedName>
    <definedName name="_Ф202012" localSheetId="2">#REF!</definedName>
    <definedName name="_Ф202012">#REF!</definedName>
    <definedName name="_Ф203000" localSheetId="2">#REF!</definedName>
    <definedName name="_Ф203000">#REF!</definedName>
    <definedName name="_Ф203010" localSheetId="2">#REF!</definedName>
    <definedName name="_Ф203010">#REF!</definedName>
    <definedName name="_Ф203011" localSheetId="2">#REF!</definedName>
    <definedName name="_Ф203011">#REF!</definedName>
    <definedName name="_Ф203012" localSheetId="2">#REF!</definedName>
    <definedName name="_Ф203012">#REF!</definedName>
    <definedName name="_Ф204000" localSheetId="2">#REF!</definedName>
    <definedName name="_Ф204000">#REF!</definedName>
    <definedName name="_Ф205000" localSheetId="2">#REF!</definedName>
    <definedName name="_Ф205000">#REF!</definedName>
    <definedName name="_Ф206000" localSheetId="2">#REF!</definedName>
    <definedName name="_Ф206000">#REF!</definedName>
    <definedName name="_Ф206001" localSheetId="2">#REF!</definedName>
    <definedName name="_Ф206001">#REF!</definedName>
    <definedName name="_Ф206002" localSheetId="2">#REF!</definedName>
    <definedName name="_Ф206002">#REF!</definedName>
    <definedName name="_Ъ100000" localSheetId="2">[15]джер_фінанс!#REF!</definedName>
    <definedName name="_Ъ100000">[1]джер_фінанс!#REF!</definedName>
    <definedName name="_Ъ101000" localSheetId="2">[15]джер_фінанс!#REF!</definedName>
    <definedName name="_Ъ101000">[1]джер_фінанс!#REF!</definedName>
    <definedName name="_Ъ102000" localSheetId="2">[15]джер_фінанс!#REF!</definedName>
    <definedName name="_Ъ102000">[1]джер_фінанс!#REF!</definedName>
    <definedName name="_Ъ201000" localSheetId="2">[15]джер_фінанс!#REF!</definedName>
    <definedName name="_Ъ201000">[1]джер_фінанс!#REF!</definedName>
    <definedName name="_Ъ201010" localSheetId="2">[15]джер_фінанс!#REF!</definedName>
    <definedName name="_Ъ201010">[1]джер_фінанс!#REF!</definedName>
    <definedName name="_Ъ201011" localSheetId="2">[15]джер_фінанс!#REF!</definedName>
    <definedName name="_Ъ201011">[1]джер_фінанс!#REF!</definedName>
    <definedName name="_Ъ201012" localSheetId="2">[15]джер_фінанс!#REF!</definedName>
    <definedName name="_Ъ201012">[1]джер_фінанс!#REF!</definedName>
    <definedName name="_Ъ201020" localSheetId="2">[15]джер_фінанс!#REF!</definedName>
    <definedName name="_Ъ201020">[1]джер_фінанс!#REF!</definedName>
    <definedName name="_Ъ201021" localSheetId="2">[15]джер_фінанс!#REF!</definedName>
    <definedName name="_Ъ201021">[1]джер_фінанс!#REF!</definedName>
    <definedName name="_Ъ201022" localSheetId="2">[15]джер_фінанс!#REF!</definedName>
    <definedName name="_Ъ201022">[1]джер_фінанс!#REF!</definedName>
    <definedName name="_Ъ201030" localSheetId="2">[15]джер_фінанс!#REF!</definedName>
    <definedName name="_Ъ201030">[1]джер_фінанс!#REF!</definedName>
    <definedName name="_Ъ201031" localSheetId="2">[15]джер_фінанс!#REF!</definedName>
    <definedName name="_Ъ201031">[1]джер_фінанс!#REF!</definedName>
    <definedName name="_Ъ201032" localSheetId="2">[15]джер_фінанс!#REF!</definedName>
    <definedName name="_Ъ201032">[1]джер_фінанс!#REF!</definedName>
    <definedName name="_Ъ202000" localSheetId="2">[15]джер_фінанс!#REF!</definedName>
    <definedName name="_Ъ202000">[1]джер_фінанс!#REF!</definedName>
    <definedName name="_Ъ202010" localSheetId="2">[15]джер_фінанс!#REF!</definedName>
    <definedName name="_Ъ202010">[1]джер_фінанс!#REF!</definedName>
    <definedName name="_Ъ202011" localSheetId="2">[15]джер_фінанс!#REF!</definedName>
    <definedName name="_Ъ202011">[1]джер_фінанс!#REF!</definedName>
    <definedName name="_Ъ202012" localSheetId="2">[15]джер_фінанс!#REF!</definedName>
    <definedName name="_Ъ202012">[1]джер_фінанс!#REF!</definedName>
    <definedName name="_Ъ203000" localSheetId="2">[15]джер_фінанс!#REF!</definedName>
    <definedName name="_Ъ203000">[1]джер_фінанс!#REF!</definedName>
    <definedName name="_Ъ203010" localSheetId="2">[15]джер_фінанс!#REF!</definedName>
    <definedName name="_Ъ203010">[1]джер_фінанс!#REF!</definedName>
    <definedName name="_Ъ203011" localSheetId="2">[15]джер_фінанс!#REF!</definedName>
    <definedName name="_Ъ203011">[1]джер_фінанс!#REF!</definedName>
    <definedName name="_Ъ203012" localSheetId="2">[15]джер_фінанс!#REF!</definedName>
    <definedName name="_Ъ203012">[1]джер_фінанс!#REF!</definedName>
    <definedName name="_Ъ204000" localSheetId="2">[15]джер_фінанс!#REF!</definedName>
    <definedName name="_Ъ204000">[1]джер_фінанс!#REF!</definedName>
    <definedName name="_Ъ205000" localSheetId="2">[15]джер_фінанс!#REF!</definedName>
    <definedName name="_Ъ205000">[1]джер_фінанс!#REF!</definedName>
    <definedName name="_Ъ206000" localSheetId="2">[15]джер_фінанс!#REF!</definedName>
    <definedName name="_Ъ206000">[1]джер_фінанс!#REF!</definedName>
    <definedName name="_Ъ206001" localSheetId="2">[15]джер_фінанс!#REF!</definedName>
    <definedName name="_Ъ206001">[1]джер_фінанс!#REF!</definedName>
    <definedName name="_Ъ206002" localSheetId="2">[15]джер_фінанс!#REF!</definedName>
    <definedName name="_Ъ206002">[1]джер_фінанс!#REF!</definedName>
    <definedName name="_A50" localSheetId="2">[18]Пер!$N$34</definedName>
    <definedName name="_A50">[10]Пер!$N$34</definedName>
    <definedName name="_A51" localSheetId="2">[18]Пер!$N$33</definedName>
    <definedName name="_A51">[10]Пер!$N$33</definedName>
    <definedName name="BEC">#REF!</definedName>
    <definedName name="DKS">#REF!</definedName>
    <definedName name="dodik">#REF!</definedName>
    <definedName name="DON1KC">#REF!</definedName>
    <definedName name="Dt" localSheetId="2">#REF!</definedName>
    <definedName name="Dt">#REF!</definedName>
    <definedName name="_HAV80">#REF!</definedName>
    <definedName name="HAVSTJAG">#REF!</definedName>
    <definedName name="HKC">#REF!</definedName>
    <definedName name="HSKC">#REF!</definedName>
    <definedName name="M" localSheetId="2">[18]Пер!$N$34</definedName>
    <definedName name="M">[10]Пер!$N$34</definedName>
    <definedName name="Mes">#REF!</definedName>
    <definedName name="Mes_Txt">#REF!</definedName>
    <definedName name="_Mes1" localSheetId="2">#REF!</definedName>
    <definedName name="_Mes1">#REF!</definedName>
    <definedName name="N" localSheetId="2">[18]Пер!$N$33</definedName>
    <definedName name="N">[10]Пер!$N$33</definedName>
    <definedName name="NAVDON">#REF!</definedName>
    <definedName name="NDO">#REF!</definedName>
    <definedName name="NK">#REF!</definedName>
    <definedName name="NKS">#REF!</definedName>
    <definedName name="_NS80">#REF!</definedName>
    <definedName name="NST">#REF!</definedName>
    <definedName name="NSTS">#REF!</definedName>
    <definedName name="_PCH3">#REF!</definedName>
    <definedName name="_PV3">#REF!</definedName>
    <definedName name="qqqq">#REF!</definedName>
    <definedName name="rrr">[6]Оренда!$A$4:$B$29</definedName>
    <definedName name="zloch">#REF!</definedName>
    <definedName name="а22100">#REF!</definedName>
    <definedName name="алпдвалп">#REF!</definedName>
    <definedName name="_xlnm.Database" localSheetId="2">#REF!</definedName>
    <definedName name="_xlnm.Database">#REF!</definedName>
    <definedName name="В68" localSheetId="2">#REF!</definedName>
    <definedName name="В68">#REF!</definedName>
    <definedName name="вв" localSheetId="2">'[20]основная(1)'!$B$4:$F$6</definedName>
    <definedName name="вв">'[14]основная(1)'!$B$4:$F$6</definedName>
    <definedName name="вс" localSheetId="2">#REF!</definedName>
    <definedName name="вс">#REF!</definedName>
    <definedName name="иори">#REF!</definedName>
    <definedName name="і">#REF!</definedName>
    <definedName name="лотзщль">#REF!</definedName>
    <definedName name="область">#REF!</definedName>
    <definedName name="_xlnm.Print_Area" localSheetId="2">'за видами надходжень'!$A$1:$M$33</definedName>
    <definedName name="_xlnm.Print_Area" localSheetId="0">'РАЗОМ зф'!$A$1:$L$60</definedName>
    <definedName name="ф50">[10]Пер!$N$34</definedName>
    <definedName name="ф52">[10]Пер!$N$33</definedName>
  </definedNames>
  <calcPr calcId="124519"/>
</workbook>
</file>

<file path=xl/calcChain.xml><?xml version="1.0" encoding="utf-8"?>
<calcChain xmlns="http://schemas.openxmlformats.org/spreadsheetml/2006/main">
  <c r="N4" i="3"/>
  <c r="C6" i="2"/>
  <c r="C5" s="1"/>
  <c r="D6"/>
  <c r="E6" s="1"/>
  <c r="F6"/>
  <c r="H6"/>
  <c r="H5" s="1"/>
  <c r="I6"/>
  <c r="J6"/>
  <c r="K6"/>
  <c r="E7"/>
  <c r="I7"/>
  <c r="J7"/>
  <c r="K7"/>
  <c r="L7"/>
  <c r="M7"/>
  <c r="E8"/>
  <c r="I8"/>
  <c r="J8"/>
  <c r="K8"/>
  <c r="L8"/>
  <c r="M8"/>
  <c r="E9"/>
  <c r="I9"/>
  <c r="J9"/>
  <c r="K9"/>
  <c r="L9"/>
  <c r="M9"/>
  <c r="E10"/>
  <c r="I10"/>
  <c r="J10"/>
  <c r="K10"/>
  <c r="L10"/>
  <c r="M10"/>
  <c r="E11"/>
  <c r="I11"/>
  <c r="J11"/>
  <c r="K11"/>
  <c r="L11"/>
  <c r="M11"/>
  <c r="E12"/>
  <c r="I12"/>
  <c r="J12"/>
  <c r="K12"/>
  <c r="L12"/>
  <c r="M12"/>
  <c r="E13"/>
  <c r="I13"/>
  <c r="J13"/>
  <c r="K13"/>
  <c r="L13"/>
  <c r="M13"/>
  <c r="E14"/>
  <c r="I14"/>
  <c r="J14"/>
  <c r="K14"/>
  <c r="L14"/>
  <c r="M14"/>
  <c r="E15"/>
  <c r="I15"/>
  <c r="J15"/>
  <c r="K15"/>
  <c r="L15"/>
  <c r="M15"/>
  <c r="E16"/>
  <c r="I16"/>
  <c r="J16"/>
  <c r="K16"/>
  <c r="E17"/>
  <c r="I17"/>
  <c r="J17"/>
  <c r="K17"/>
  <c r="L17"/>
  <c r="M17"/>
  <c r="E18"/>
  <c r="J18"/>
  <c r="K18"/>
  <c r="L18"/>
  <c r="M18"/>
  <c r="E19"/>
  <c r="I19"/>
  <c r="J19"/>
  <c r="K19"/>
  <c r="L19"/>
  <c r="M19"/>
  <c r="E20"/>
  <c r="I20"/>
  <c r="J20"/>
  <c r="K20"/>
  <c r="E21"/>
  <c r="I21"/>
  <c r="J21"/>
  <c r="K21"/>
  <c r="L21"/>
  <c r="M21"/>
  <c r="E22"/>
  <c r="I22"/>
  <c r="J22"/>
  <c r="E23"/>
  <c r="I23"/>
  <c r="J23"/>
  <c r="E24"/>
  <c r="I24"/>
  <c r="J24"/>
  <c r="E25"/>
  <c r="I25"/>
  <c r="J25"/>
  <c r="E26"/>
  <c r="I26"/>
  <c r="J26"/>
  <c r="E27"/>
  <c r="I27"/>
  <c r="J27"/>
  <c r="E28"/>
  <c r="J28"/>
  <c r="E29"/>
  <c r="I29"/>
  <c r="J29"/>
  <c r="E30"/>
  <c r="I30"/>
  <c r="J30"/>
  <c r="E32"/>
  <c r="G32"/>
  <c r="H32"/>
  <c r="K32" s="1"/>
  <c r="E33"/>
  <c r="G33"/>
  <c r="H33"/>
  <c r="I33" s="1"/>
  <c r="G7" i="1"/>
  <c r="H7"/>
  <c r="I7"/>
  <c r="K7"/>
  <c r="L7"/>
  <c r="G8"/>
  <c r="H8"/>
  <c r="I8"/>
  <c r="K8"/>
  <c r="L8"/>
  <c r="G9"/>
  <c r="H9"/>
  <c r="I9"/>
  <c r="K9"/>
  <c r="L9"/>
  <c r="G10"/>
  <c r="H10"/>
  <c r="I10"/>
  <c r="K10"/>
  <c r="L10"/>
  <c r="G11"/>
  <c r="H11"/>
  <c r="I11"/>
  <c r="K11"/>
  <c r="L11"/>
  <c r="G12"/>
  <c r="H12"/>
  <c r="I12"/>
  <c r="K12"/>
  <c r="L12"/>
  <c r="G13"/>
  <c r="H13"/>
  <c r="I13"/>
  <c r="K13"/>
  <c r="L13"/>
  <c r="G14"/>
  <c r="H14"/>
  <c r="I14"/>
  <c r="K14"/>
  <c r="L14"/>
  <c r="G15"/>
  <c r="H15"/>
  <c r="I15"/>
  <c r="K15"/>
  <c r="L15"/>
  <c r="G16"/>
  <c r="H16"/>
  <c r="I16"/>
  <c r="K16"/>
  <c r="L16"/>
  <c r="G17"/>
  <c r="H17"/>
  <c r="I17"/>
  <c r="K17"/>
  <c r="L17"/>
  <c r="G18"/>
  <c r="H18"/>
  <c r="I18"/>
  <c r="K18"/>
  <c r="L18"/>
  <c r="G19"/>
  <c r="H19"/>
  <c r="I19"/>
  <c r="K19"/>
  <c r="L19"/>
  <c r="G20"/>
  <c r="H20"/>
  <c r="I20"/>
  <c r="K20"/>
  <c r="L20"/>
  <c r="G21"/>
  <c r="H21"/>
  <c r="I21"/>
  <c r="K21"/>
  <c r="L21"/>
  <c r="G22"/>
  <c r="H22"/>
  <c r="I22"/>
  <c r="K22"/>
  <c r="L22"/>
  <c r="G23"/>
  <c r="H23"/>
  <c r="I23"/>
  <c r="K23"/>
  <c r="L23"/>
  <c r="G24"/>
  <c r="H24"/>
  <c r="I24"/>
  <c r="K24"/>
  <c r="L24"/>
  <c r="G25"/>
  <c r="H25"/>
  <c r="I25"/>
  <c r="K25"/>
  <c r="L25"/>
  <c r="G26"/>
  <c r="H26"/>
  <c r="I26"/>
  <c r="K26"/>
  <c r="L26"/>
  <c r="G27"/>
  <c r="H27"/>
  <c r="I27"/>
  <c r="K27"/>
  <c r="L27"/>
  <c r="G28"/>
  <c r="H28"/>
  <c r="I28"/>
  <c r="K28"/>
  <c r="L28"/>
  <c r="G29"/>
  <c r="H29"/>
  <c r="I29"/>
  <c r="K29"/>
  <c r="L29"/>
  <c r="G30"/>
  <c r="H30"/>
  <c r="I30"/>
  <c r="K30"/>
  <c r="L30"/>
  <c r="G31"/>
  <c r="H31"/>
  <c r="I31"/>
  <c r="K31"/>
  <c r="L31"/>
  <c r="G32"/>
  <c r="H32"/>
  <c r="I32"/>
  <c r="K32"/>
  <c r="L32"/>
  <c r="G33"/>
  <c r="H33"/>
  <c r="I33"/>
  <c r="K33"/>
  <c r="L33"/>
  <c r="G34"/>
  <c r="H34"/>
  <c r="I34"/>
  <c r="K34"/>
  <c r="L34"/>
  <c r="G35"/>
  <c r="H35"/>
  <c r="I35"/>
  <c r="K35"/>
  <c r="L35"/>
  <c r="G36"/>
  <c r="H36"/>
  <c r="I36"/>
  <c r="K36"/>
  <c r="L36"/>
  <c r="G37"/>
  <c r="H37"/>
  <c r="I37"/>
  <c r="K37"/>
  <c r="L37"/>
  <c r="G38"/>
  <c r="H38"/>
  <c r="I38"/>
  <c r="K38"/>
  <c r="L38"/>
  <c r="G39"/>
  <c r="H39"/>
  <c r="I39"/>
  <c r="K39"/>
  <c r="L39"/>
  <c r="G40"/>
  <c r="H40"/>
  <c r="I40"/>
  <c r="K40"/>
  <c r="L40"/>
  <c r="G41"/>
  <c r="H41"/>
  <c r="I41"/>
  <c r="K41"/>
  <c r="L41"/>
  <c r="G42"/>
  <c r="H42"/>
  <c r="I42"/>
  <c r="K42"/>
  <c r="L42"/>
  <c r="G43"/>
  <c r="H43"/>
  <c r="I43"/>
  <c r="K43"/>
  <c r="L43"/>
  <c r="G44"/>
  <c r="H44"/>
  <c r="I44"/>
  <c r="K44"/>
  <c r="L44"/>
  <c r="G45"/>
  <c r="H45"/>
  <c r="I45"/>
  <c r="K45"/>
  <c r="L45"/>
  <c r="G46"/>
  <c r="H46"/>
  <c r="I46"/>
  <c r="K46"/>
  <c r="L46"/>
  <c r="G47"/>
  <c r="H47"/>
  <c r="I47"/>
  <c r="K47"/>
  <c r="L47"/>
  <c r="G48"/>
  <c r="H48"/>
  <c r="I48"/>
  <c r="K48"/>
  <c r="L48"/>
  <c r="G49"/>
  <c r="H49"/>
  <c r="I49"/>
  <c r="K49"/>
  <c r="L49"/>
  <c r="G50"/>
  <c r="H50"/>
  <c r="I50"/>
  <c r="K50"/>
  <c r="L50"/>
  <c r="G51"/>
  <c r="H51"/>
  <c r="I51"/>
  <c r="K51"/>
  <c r="L51"/>
  <c r="G52"/>
  <c r="H52"/>
  <c r="I52"/>
  <c r="K52"/>
  <c r="L52"/>
  <c r="G53"/>
  <c r="H53"/>
  <c r="I53"/>
  <c r="K53"/>
  <c r="L53"/>
  <c r="G54"/>
  <c r="H54"/>
  <c r="I54"/>
  <c r="K54"/>
  <c r="L54"/>
  <c r="G55"/>
  <c r="H55"/>
  <c r="I55"/>
  <c r="K55"/>
  <c r="L55"/>
  <c r="G56"/>
  <c r="H56"/>
  <c r="I56"/>
  <c r="K56"/>
  <c r="L56"/>
  <c r="G57"/>
  <c r="H57"/>
  <c r="I57"/>
  <c r="K57"/>
  <c r="L57"/>
  <c r="G58"/>
  <c r="H58"/>
  <c r="I58"/>
  <c r="K58"/>
  <c r="L58"/>
  <c r="C59"/>
  <c r="D59"/>
  <c r="E59"/>
  <c r="F59"/>
  <c r="H59" s="1"/>
  <c r="J59"/>
  <c r="K59" s="1"/>
  <c r="D60"/>
  <c r="E60"/>
  <c r="F60"/>
  <c r="K60" s="1"/>
  <c r="G60"/>
  <c r="H60"/>
  <c r="I60"/>
  <c r="J60"/>
  <c r="L60" s="1"/>
  <c r="K33" i="2" l="1"/>
  <c r="L33"/>
  <c r="M33"/>
  <c r="G59" i="1"/>
  <c r="I59"/>
  <c r="J33" i="2"/>
  <c r="L32"/>
  <c r="D5"/>
  <c r="E5" s="1"/>
  <c r="I32"/>
  <c r="J32"/>
  <c r="M32"/>
  <c r="L59" i="1"/>
  <c r="J5" i="2" l="1"/>
  <c r="I5"/>
</calcChain>
</file>

<file path=xl/sharedStrings.xml><?xml version="1.0" encoding="utf-8"?>
<sst xmlns="http://schemas.openxmlformats.org/spreadsheetml/2006/main" count="136" uniqueCount="128">
  <si>
    <t>ДОВІДКА</t>
  </si>
  <si>
    <t>станом на 1 серпня 2017 року</t>
  </si>
  <si>
    <t>тис. грн</t>
  </si>
  <si>
    <t>№ з/п</t>
  </si>
  <si>
    <t>Найменування АТО</t>
  </si>
  <si>
    <t>Затверджений річний план (на 01.02.2017)</t>
  </si>
  <si>
    <t>Уточнений річний план</t>
  </si>
  <si>
    <t>План на 7 місяців 2017 року</t>
  </si>
  <si>
    <t xml:space="preserve">Фактичні надходження </t>
  </si>
  <si>
    <t>Виконання річного плану, %</t>
  </si>
  <si>
    <t>Виконання плану на 7 місяців 2017 року</t>
  </si>
  <si>
    <t>Надходження за відповідний період 2016 року</t>
  </si>
  <si>
    <t>2017 рік до 2016 року</t>
  </si>
  <si>
    <t xml:space="preserve">в абс. сумі </t>
  </si>
  <si>
    <t>у %</t>
  </si>
  <si>
    <t>в абс.сумі</t>
  </si>
  <si>
    <t>Обласний б-т</t>
  </si>
  <si>
    <t>м.Львів</t>
  </si>
  <si>
    <t>м.Борислав</t>
  </si>
  <si>
    <t>м.Дрогобич</t>
  </si>
  <si>
    <t>м.Моршин</t>
  </si>
  <si>
    <t>м.Н.Розділ</t>
  </si>
  <si>
    <t>м.Самбір</t>
  </si>
  <si>
    <t>м.Стрий</t>
  </si>
  <si>
    <t>м.Трускавець</t>
  </si>
  <si>
    <t>м.Червоноград</t>
  </si>
  <si>
    <t>Бродівський р-н</t>
  </si>
  <si>
    <t>Буський р-н</t>
  </si>
  <si>
    <t>Городоцький р-н</t>
  </si>
  <si>
    <t>Дрогобицький р-н</t>
  </si>
  <si>
    <t>Жидачівський р-н</t>
  </si>
  <si>
    <t>Жовківський р-н</t>
  </si>
  <si>
    <t>Золочівський р-н</t>
  </si>
  <si>
    <t>Кам'янка-Бузький р-н</t>
  </si>
  <si>
    <t>Миколаївський р-н</t>
  </si>
  <si>
    <t>Мостиський р-н</t>
  </si>
  <si>
    <t>Перемишлянський р-н</t>
  </si>
  <si>
    <t>Пустомитівський р-н</t>
  </si>
  <si>
    <t>Радехівський р-н</t>
  </si>
  <si>
    <t>Самбірський р-н</t>
  </si>
  <si>
    <t>Сколівський р-н</t>
  </si>
  <si>
    <t>Сокальський р-н</t>
  </si>
  <si>
    <t>Старосамбірський р-н</t>
  </si>
  <si>
    <t>Стрийський р-н</t>
  </si>
  <si>
    <t>Турківський р-н</t>
  </si>
  <si>
    <t>Яворівський р-н</t>
  </si>
  <si>
    <t>Бабинська ОТГ</t>
  </si>
  <si>
    <t>Бісковицька ОТГ</t>
  </si>
  <si>
    <t>Вільшаницька ОТГ</t>
  </si>
  <si>
    <t>Воле-Баранецька ОТГ</t>
  </si>
  <si>
    <t>Гніздичівська ОТГ</t>
  </si>
  <si>
    <t>Грабовецька ОТГ</t>
  </si>
  <si>
    <t>Дублянська ОТГ</t>
  </si>
  <si>
    <t>Заболотцівська ОТГ</t>
  </si>
  <si>
    <t>Луківська ОТГ</t>
  </si>
  <si>
    <t>Міженецька ОТГ</t>
  </si>
  <si>
    <t>Новокалинівська ОТГ</t>
  </si>
  <si>
    <t>Новоміська ОТГ</t>
  </si>
  <si>
    <t>Новострілищанська ОТГ</t>
  </si>
  <si>
    <t>Тростянецька ОТГ</t>
  </si>
  <si>
    <t>Чукв'янська ОТГ</t>
  </si>
  <si>
    <t>Ходорівська ОТГ</t>
  </si>
  <si>
    <t>Мостиська ОТГ</t>
  </si>
  <si>
    <t>Судововишнянська ОТГ</t>
  </si>
  <si>
    <t>Нижанковицька ОТГ</t>
  </si>
  <si>
    <t>Давидівська ОТГ</t>
  </si>
  <si>
    <t>Жовтанецька ОТГ</t>
  </si>
  <si>
    <t>Шегинівська ОТГ</t>
  </si>
  <si>
    <t>ЗАГАЛОМ</t>
  </si>
  <si>
    <t>Разом по ОТГ</t>
  </si>
  <si>
    <r>
      <t xml:space="preserve">про виконання </t>
    </r>
    <r>
      <rPr>
        <b/>
        <sz val="14"/>
        <rFont val="Times New Roman Cyr"/>
        <family val="1"/>
        <charset val="204"/>
      </rPr>
      <t xml:space="preserve">загального фонду </t>
    </r>
    <r>
      <rPr>
        <sz val="14"/>
        <rFont val="Times New Roman Cyr"/>
        <family val="1"/>
        <charset val="204"/>
      </rPr>
      <t xml:space="preserve">бюджету області за доходами </t>
    </r>
  </si>
  <si>
    <t>Аналіз мобілізації доходів до зведеного бюджету по Львівській області за 7 місяців 2017 року</t>
  </si>
  <si>
    <t>Найменування показника</t>
  </si>
  <si>
    <t>у відсотках</t>
  </si>
  <si>
    <t>в абсолютній сумі</t>
  </si>
  <si>
    <t>ЗВЕДЕНИЙ БЮДЖЕТ загалом</t>
  </si>
  <si>
    <t>МІСЦЕВІ БЮДЖЕТИ загалом</t>
  </si>
  <si>
    <t>в т.ч. до загального фонду</t>
  </si>
  <si>
    <t>з них</t>
  </si>
  <si>
    <t>податок на доходи фізичних осіб</t>
  </si>
  <si>
    <t>податок на прибуток підприємств</t>
  </si>
  <si>
    <t>рентна плата за використання природних ресурсів</t>
  </si>
  <si>
    <t>акцизний податок</t>
  </si>
  <si>
    <t>податок на нерухоме майно, крім землі</t>
  </si>
  <si>
    <t>плата за землю</t>
  </si>
  <si>
    <t>єдиний податок</t>
  </si>
  <si>
    <t>плата за надання адміністративних послуг</t>
  </si>
  <si>
    <t>до спеціального фонду</t>
  </si>
  <si>
    <t>екологічний податок</t>
  </si>
  <si>
    <t>кошти від перевиконання митних платежів</t>
  </si>
  <si>
    <t>у 2,9 раза</t>
  </si>
  <si>
    <t>кошти пайової участі у розвитку інфраструктури</t>
  </si>
  <si>
    <t>власні надходження бюджетних установ</t>
  </si>
  <si>
    <t>кошти від продажу землі</t>
  </si>
  <si>
    <t>ДЕРЖАВНИЙ БЮДЖЕТ загалом</t>
  </si>
  <si>
    <t>податок та збір на доходи фізичних осіб</t>
  </si>
  <si>
    <t>акцизний податок з вироблених товарів</t>
  </si>
  <si>
    <t>ПДВ з вироблених товарів (збір)</t>
  </si>
  <si>
    <t>бюджетне відшкодування ПДВ</t>
  </si>
  <si>
    <t>у 2 рази</t>
  </si>
  <si>
    <t>ПДВ з ввезених товарів</t>
  </si>
  <si>
    <t>ввізне мито</t>
  </si>
  <si>
    <t>Базова дотація</t>
  </si>
  <si>
    <t>Реверсна дотація</t>
  </si>
  <si>
    <r>
      <t xml:space="preserve">Фактичні надходження в </t>
    </r>
    <r>
      <rPr>
        <b/>
        <sz val="12"/>
        <rFont val="Verdana"/>
        <family val="2"/>
        <charset val="204"/>
      </rPr>
      <t>2016 році</t>
    </r>
  </si>
  <si>
    <r>
      <t xml:space="preserve">Фактичні надходження на </t>
    </r>
    <r>
      <rPr>
        <b/>
        <sz val="12"/>
        <rFont val="Verdana"/>
        <family val="2"/>
        <charset val="204"/>
      </rPr>
      <t>звітну дату 2016 року</t>
    </r>
  </si>
  <si>
    <r>
      <t xml:space="preserve">Питома вага надходжень на </t>
    </r>
    <r>
      <rPr>
        <b/>
        <sz val="11"/>
        <rFont val="Verdana"/>
        <family val="2"/>
        <charset val="204"/>
      </rPr>
      <t>звітну дату 2016 року</t>
    </r>
    <r>
      <rPr>
        <sz val="11"/>
        <rFont val="Verdana"/>
        <family val="2"/>
        <charset val="204"/>
      </rPr>
      <t xml:space="preserve"> до надходжень у </t>
    </r>
    <r>
      <rPr>
        <b/>
        <sz val="11"/>
        <rFont val="Verdana"/>
        <family val="2"/>
        <charset val="204"/>
      </rPr>
      <t>2016 році</t>
    </r>
  </si>
  <si>
    <r>
      <t xml:space="preserve">План на </t>
    </r>
    <r>
      <rPr>
        <b/>
        <sz val="12"/>
        <rFont val="Verdana"/>
        <family val="2"/>
        <charset val="204"/>
      </rPr>
      <t>2017 рік</t>
    </r>
  </si>
  <si>
    <r>
      <t xml:space="preserve">План на </t>
    </r>
    <r>
      <rPr>
        <b/>
        <sz val="12"/>
        <rFont val="Verdana"/>
        <family val="2"/>
        <charset val="204"/>
      </rPr>
      <t>7 місяців 2017 року</t>
    </r>
  </si>
  <si>
    <r>
      <t xml:space="preserve">Фактичні надходження на </t>
    </r>
    <r>
      <rPr>
        <b/>
        <sz val="12"/>
        <rFont val="Verdana"/>
        <family val="2"/>
        <charset val="204"/>
      </rPr>
      <t>звітну дату 2017 року</t>
    </r>
  </si>
  <si>
    <r>
      <t xml:space="preserve">Надходження на </t>
    </r>
    <r>
      <rPr>
        <b/>
        <sz val="11"/>
        <rFont val="Verdana"/>
        <family val="2"/>
        <charset val="204"/>
      </rPr>
      <t>звітну дату 2017р</t>
    </r>
    <r>
      <rPr>
        <sz val="11"/>
        <rFont val="Verdana"/>
        <family val="2"/>
        <charset val="204"/>
      </rPr>
      <t xml:space="preserve"> до надходжень на </t>
    </r>
    <r>
      <rPr>
        <b/>
        <sz val="11"/>
        <rFont val="Verdana"/>
        <family val="2"/>
        <charset val="204"/>
      </rPr>
      <t>відповідну дату</t>
    </r>
    <r>
      <rPr>
        <sz val="11"/>
        <rFont val="Verdana"/>
        <family val="2"/>
        <charset val="204"/>
      </rPr>
      <t xml:space="preserve"> </t>
    </r>
    <r>
      <rPr>
        <b/>
        <sz val="11"/>
        <rFont val="Verdana"/>
        <family val="2"/>
        <charset val="204"/>
      </rPr>
      <t>2016р</t>
    </r>
  </si>
  <si>
    <r>
      <t xml:space="preserve">Виконання плану на </t>
    </r>
    <r>
      <rPr>
        <b/>
        <sz val="11"/>
        <rFont val="Verdana"/>
        <family val="2"/>
        <charset val="204"/>
      </rPr>
      <t>2017 рік</t>
    </r>
    <r>
      <rPr>
        <sz val="11"/>
        <rFont val="Verdana"/>
        <family val="2"/>
        <charset val="204"/>
      </rPr>
      <t>, %</t>
    </r>
  </si>
  <si>
    <r>
      <t>Виконання плану на</t>
    </r>
    <r>
      <rPr>
        <b/>
        <sz val="11"/>
        <rFont val="Verdana"/>
        <family val="2"/>
        <charset val="204"/>
      </rPr>
      <t xml:space="preserve"> 7 місяців 2017 року</t>
    </r>
  </si>
  <si>
    <t>січень</t>
  </si>
  <si>
    <t>лютий</t>
  </si>
  <si>
    <t>березень</t>
  </si>
  <si>
    <t>квітень</t>
  </si>
  <si>
    <t>травень</t>
  </si>
  <si>
    <t>червень</t>
  </si>
  <si>
    <t>липень</t>
  </si>
  <si>
    <t>серпень</t>
  </si>
  <si>
    <t>вересень</t>
  </si>
  <si>
    <t>жовтень</t>
  </si>
  <si>
    <t>листопад</t>
  </si>
  <si>
    <t>грудень</t>
  </si>
  <si>
    <t>2015 рік</t>
  </si>
  <si>
    <t>2016 рік</t>
  </si>
  <si>
    <t>2017 рік</t>
  </si>
</sst>
</file>

<file path=xl/styles.xml><?xml version="1.0" encoding="utf-8"?>
<styleSheet xmlns="http://schemas.openxmlformats.org/spreadsheetml/2006/main">
  <numFmts count="17">
    <numFmt numFmtId="172" formatCode="_-* #,##0_р_._-;\-* #,##0_р_._-;_-* &quot;-&quot;_р_._-;_-@_-"/>
    <numFmt numFmtId="173" formatCode="_(&quot;$&quot;* #,##0_);_(&quot;$&quot;* \(#,##0\);_(&quot;$&quot;* &quot;-&quot;_);_(@_)"/>
    <numFmt numFmtId="175" formatCode="_(&quot;$&quot;* #,##0.00_);_(&quot;$&quot;* \(#,##0.00\);_(&quot;$&quot;* &quot;-&quot;??_);_(@_)"/>
    <numFmt numFmtId="177" formatCode="_-* #,##0\ &quot;р.&quot;_-;\-* #,##0\ &quot;р.&quot;_-;_-* &quot;-&quot;\ &quot;р.&quot;_-;_-@_-"/>
    <numFmt numFmtId="178" formatCode="_-* #,##0\ _р_._-;\-* #,##0\ _р_._-;_-* &quot;-&quot;\ _р_._-;_-@_-"/>
    <numFmt numFmtId="179" formatCode="_-* #,##0.00\ &quot;р.&quot;_-;\-* #,##0.00\ &quot;р.&quot;_-;_-* &quot;-&quot;??\ &quot;р.&quot;_-;_-@_-"/>
    <numFmt numFmtId="180" formatCode="_-* #,##0.00\ _р_._-;\-* #,##0.00\ _р_._-;_-* &quot;-&quot;??\ _р_._-;_-@_-"/>
    <numFmt numFmtId="181" formatCode="0.0"/>
    <numFmt numFmtId="182" formatCode="#,##0\ &quot;z?&quot;;[Red]\-#,##0\ &quot;z?&quot;"/>
    <numFmt numFmtId="183" formatCode="#,##0.00\ &quot;z?&quot;;[Red]\-#,##0.00\ &quot;z?&quot;"/>
    <numFmt numFmtId="184" formatCode="_-* #,##0\ _z_?_-;\-* #,##0\ _z_?_-;_-* &quot;-&quot;\ _z_?_-;_-@_-"/>
    <numFmt numFmtId="185" formatCode="_-* #,##0.00\ _z_?_-;\-* #,##0.00\ _z_?_-;_-* &quot;-&quot;??\ _z_?_-;_-@_-"/>
    <numFmt numFmtId="186" formatCode="#,##0.\-"/>
    <numFmt numFmtId="187" formatCode="#,##0.0"/>
    <numFmt numFmtId="188" formatCode="0.000"/>
    <numFmt numFmtId="189" formatCode="0.0000000"/>
    <numFmt numFmtId="190" formatCode="0.0000"/>
  </numFmts>
  <fonts count="73">
    <font>
      <sz val="10"/>
      <name val="Arial"/>
    </font>
    <font>
      <sz val="10"/>
      <name val="Helv"/>
    </font>
    <font>
      <sz val="1"/>
      <color indexed="8"/>
      <name val="Courier"/>
    </font>
    <font>
      <sz val="1"/>
      <color indexed="8"/>
      <name val="Courier"/>
      <charset val="204"/>
    </font>
    <font>
      <sz val="10"/>
      <name val="Helv"/>
      <charset val="204"/>
    </font>
    <font>
      <sz val="1"/>
      <color indexed="8"/>
      <name val="Courier"/>
    </font>
    <font>
      <b/>
      <sz val="1"/>
      <color indexed="8"/>
      <name val="Courie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 CE"/>
    </font>
    <font>
      <sz val="9"/>
      <name val="PL Arial"/>
    </font>
    <font>
      <sz val="10"/>
      <name val="PL Arial"/>
    </font>
    <font>
      <sz val="10"/>
      <name val="Arial"/>
      <charset val="204"/>
    </font>
    <font>
      <u/>
      <sz val="10"/>
      <color indexed="20"/>
      <name val="Arial Cyr"/>
      <charset val="204"/>
    </font>
    <font>
      <b/>
      <sz val="18"/>
      <name val="Times New Roman"/>
    </font>
    <font>
      <b/>
      <sz val="14"/>
      <name val="Times New Roman"/>
    </font>
    <font>
      <sz val="14"/>
      <name val="Times New Roman"/>
    </font>
    <font>
      <u/>
      <sz val="10"/>
      <color indexed="12"/>
      <name val="Arial Cyr"/>
      <charset val="204"/>
    </font>
    <font>
      <sz val="10"/>
      <name val="PL Arial"/>
      <charset val="204"/>
    </font>
    <font>
      <b/>
      <sz val="14"/>
      <name val="PL Arial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sz val="10"/>
      <name val="Times New Roman CYR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Arial Cyr"/>
      <charset val="204"/>
    </font>
    <font>
      <sz val="12"/>
      <name val="UkrainianPragmatica"/>
      <charset val="204"/>
    </font>
    <font>
      <b/>
      <sz val="14"/>
      <name val="Times New Roman Cyr"/>
      <charset val="204"/>
    </font>
    <font>
      <sz val="12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b/>
      <i/>
      <u/>
      <sz val="14"/>
      <name val="Times New Roman Cyr"/>
      <family val="1"/>
      <charset val="204"/>
    </font>
    <font>
      <b/>
      <i/>
      <u/>
      <sz val="12"/>
      <name val="Times New Roman Cyr"/>
      <family val="1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2"/>
      <color indexed="48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indexed="54"/>
      <name val="Calibri"/>
      <family val="2"/>
      <charset val="204"/>
    </font>
    <font>
      <sz val="10"/>
      <name val="Arial"/>
      <family val="2"/>
      <charset val="204"/>
    </font>
    <font>
      <b/>
      <sz val="18"/>
      <color indexed="49"/>
      <name val="Cambria"/>
      <family val="2"/>
      <charset val="204"/>
    </font>
    <font>
      <b/>
      <sz val="14"/>
      <name val="Verdana"/>
      <family val="2"/>
      <charset val="204"/>
    </font>
    <font>
      <sz val="10"/>
      <name val="Times New Roman"/>
      <family val="1"/>
      <charset val="204"/>
    </font>
    <font>
      <b/>
      <sz val="11"/>
      <name val="Verdana"/>
      <family val="2"/>
      <charset val="204"/>
    </font>
    <font>
      <sz val="11"/>
      <color indexed="11"/>
      <name val="Verdana"/>
      <family val="2"/>
      <charset val="204"/>
    </font>
    <font>
      <sz val="11"/>
      <color indexed="60"/>
      <name val="Verdana"/>
      <family val="2"/>
      <charset val="204"/>
    </font>
    <font>
      <sz val="11"/>
      <name val="Verdana"/>
      <family val="2"/>
      <charset val="204"/>
    </font>
    <font>
      <sz val="12"/>
      <name val="Verdana"/>
      <family val="2"/>
      <charset val="204"/>
    </font>
    <font>
      <b/>
      <sz val="12"/>
      <name val="Verdana"/>
      <family val="2"/>
      <charset val="204"/>
    </font>
    <font>
      <sz val="10"/>
      <color indexed="12"/>
      <name val="Times New Roman"/>
      <family val="1"/>
      <charset val="204"/>
    </font>
    <font>
      <b/>
      <sz val="11.5"/>
      <name val="Verdana"/>
      <family val="2"/>
      <charset val="204"/>
    </font>
    <font>
      <b/>
      <sz val="22"/>
      <name val="Times New Roman"/>
      <family val="1"/>
      <charset val="204"/>
    </font>
    <font>
      <b/>
      <i/>
      <sz val="11"/>
      <name val="Verdana"/>
      <family val="2"/>
      <charset val="204"/>
    </font>
    <font>
      <b/>
      <sz val="11"/>
      <color indexed="12"/>
      <name val="Verdana"/>
      <family val="2"/>
      <charset val="204"/>
    </font>
    <font>
      <b/>
      <sz val="18"/>
      <name val="Times New Roman"/>
      <family val="1"/>
      <charset val="204"/>
    </font>
    <font>
      <sz val="11"/>
      <color indexed="12"/>
      <name val="Verdana"/>
      <family val="2"/>
      <charset val="204"/>
    </font>
    <font>
      <sz val="11"/>
      <color indexed="8"/>
      <name val="Verdana"/>
      <family val="2"/>
      <charset val="204"/>
    </font>
    <font>
      <b/>
      <sz val="10"/>
      <name val="Times New Roman"/>
      <family val="1"/>
      <charset val="204"/>
    </font>
    <font>
      <sz val="8"/>
      <name val="Arial Cyr"/>
      <charset val="204"/>
    </font>
    <font>
      <b/>
      <sz val="10"/>
      <name val="Arial Cyr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62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lightGray"/>
    </fill>
    <fill>
      <patternFill patternType="gray0625"/>
    </fill>
    <fill>
      <patternFill patternType="solid">
        <fgColor indexed="63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45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93">
    <xf numFmtId="0" fontId="0" fillId="0" borderId="0"/>
    <xf numFmtId="0" fontId="1" fillId="0" borderId="0"/>
    <xf numFmtId="0" fontId="2" fillId="0" borderId="0">
      <protection locked="0"/>
    </xf>
    <xf numFmtId="0" fontId="2" fillId="0" borderId="1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3" fillId="0" borderId="1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0">
      <protection locked="0"/>
    </xf>
    <xf numFmtId="0" fontId="4" fillId="0" borderId="0"/>
    <xf numFmtId="0" fontId="4" fillId="0" borderId="0"/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1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3" fillId="0" borderId="1">
      <protection locked="0"/>
    </xf>
    <xf numFmtId="0" fontId="6" fillId="0" borderId="0">
      <protection locked="0"/>
    </xf>
    <xf numFmtId="0" fontId="6" fillId="0" borderId="0">
      <protection locked="0"/>
    </xf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2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2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9" borderId="0" applyNumberFormat="0" applyBorder="0" applyAlignment="0" applyProtection="0"/>
    <xf numFmtId="0" fontId="7" fillId="11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8" fillId="5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9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182" fontId="9" fillId="0" borderId="0" applyFont="0" applyFill="0" applyBorder="0" applyAlignment="0" applyProtection="0"/>
    <xf numFmtId="183" fontId="9" fillId="0" borderId="0" applyFont="0" applyFill="0" applyBorder="0" applyAlignment="0" applyProtection="0"/>
    <xf numFmtId="9" fontId="10" fillId="0" borderId="0"/>
    <xf numFmtId="4" fontId="11" fillId="0" borderId="0" applyFill="0" applyBorder="0" applyProtection="0">
      <alignment horizontal="right"/>
    </xf>
    <xf numFmtId="3" fontId="11" fillId="0" borderId="0" applyFill="0" applyBorder="0" applyProtection="0"/>
    <xf numFmtId="4" fontId="11" fillId="0" borderId="0"/>
    <xf numFmtId="3" fontId="11" fillId="0" borderId="0"/>
    <xf numFmtId="178" fontId="12" fillId="0" borderId="0" applyFont="0" applyFill="0" applyBorder="0" applyAlignment="0" applyProtection="0"/>
    <xf numFmtId="180" fontId="12" fillId="0" borderId="0" applyFont="0" applyFill="0" applyBorder="0" applyAlignment="0" applyProtection="0"/>
    <xf numFmtId="177" fontId="12" fillId="0" borderId="0" applyFont="0" applyFill="0" applyBorder="0" applyAlignment="0" applyProtection="0"/>
    <xf numFmtId="179" fontId="12" fillId="0" borderId="0" applyFont="0" applyFill="0" applyBorder="0" applyAlignment="0" applyProtection="0"/>
    <xf numFmtId="16" fontId="10" fillId="0" borderId="0"/>
    <xf numFmtId="184" fontId="9" fillId="0" borderId="0" applyFont="0" applyFill="0" applyBorder="0" applyAlignment="0" applyProtection="0"/>
    <xf numFmtId="185" fontId="9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186" fontId="14" fillId="14" borderId="0"/>
    <xf numFmtId="0" fontId="15" fillId="15" borderId="0"/>
    <xf numFmtId="186" fontId="16" fillId="0" borderId="0"/>
    <xf numFmtId="0" fontId="17" fillId="0" borderId="0" applyNumberFormat="0" applyFill="0" applyBorder="0" applyAlignment="0" applyProtection="0">
      <alignment vertical="top"/>
      <protection locked="0"/>
    </xf>
    <xf numFmtId="0" fontId="9" fillId="0" borderId="0"/>
    <xf numFmtId="10" fontId="11" fillId="9" borderId="0" applyFill="0" applyBorder="0" applyProtection="0">
      <alignment horizontal="center"/>
    </xf>
    <xf numFmtId="10" fontId="11" fillId="0" borderId="0"/>
    <xf numFmtId="10" fontId="18" fillId="9" borderId="0" applyFill="0" applyBorder="0" applyProtection="0">
      <alignment horizontal="center"/>
    </xf>
    <xf numFmtId="0" fontId="11" fillId="0" borderId="0"/>
    <xf numFmtId="0" fontId="12" fillId="0" borderId="0"/>
    <xf numFmtId="0" fontId="1" fillId="0" borderId="0"/>
    <xf numFmtId="0" fontId="9" fillId="0" borderId="0"/>
    <xf numFmtId="38" fontId="9" fillId="0" borderId="0" applyFont="0" applyFill="0" applyBorder="0" applyAlignment="0" applyProtection="0"/>
    <xf numFmtId="40" fontId="9" fillId="0" borderId="0" applyFont="0" applyFill="0" applyBorder="0" applyAlignment="0" applyProtection="0"/>
    <xf numFmtId="10" fontId="10" fillId="0" borderId="0">
      <alignment horizontal="center"/>
    </xf>
    <xf numFmtId="0" fontId="19" fillId="9" borderId="0"/>
    <xf numFmtId="173" fontId="9" fillId="0" borderId="0" applyFont="0" applyFill="0" applyBorder="0" applyAlignment="0" applyProtection="0"/>
    <xf numFmtId="175" fontId="9" fillId="0" borderId="0" applyFont="0" applyFill="0" applyBorder="0" applyAlignment="0" applyProtection="0"/>
    <xf numFmtId="0" fontId="8" fillId="12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2" borderId="0" applyNumberFormat="0" applyBorder="0" applyAlignment="0" applyProtection="0"/>
    <xf numFmtId="0" fontId="8" fillId="18" borderId="0" applyNumberFormat="0" applyBorder="0" applyAlignment="0" applyProtection="0"/>
    <xf numFmtId="0" fontId="8" fillId="12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3" borderId="0" applyNumberFormat="0" applyBorder="0" applyAlignment="0" applyProtection="0"/>
    <xf numFmtId="0" fontId="8" fillId="13" borderId="0" applyNumberFormat="0" applyBorder="0" applyAlignment="0" applyProtection="0"/>
    <xf numFmtId="0" fontId="20" fillId="5" borderId="2" applyNumberFormat="0" applyAlignment="0" applyProtection="0"/>
    <xf numFmtId="0" fontId="51" fillId="5" borderId="2" applyNumberFormat="0" applyAlignment="0" applyProtection="0"/>
    <xf numFmtId="0" fontId="32" fillId="2" borderId="3" applyNumberFormat="0" applyAlignment="0" applyProtection="0"/>
    <xf numFmtId="0" fontId="31" fillId="2" borderId="2" applyNumberFormat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5" fillId="0" borderId="6" applyNumberFormat="0" applyFill="0" applyAlignment="0" applyProtection="0"/>
    <xf numFmtId="0" fontId="25" fillId="0" borderId="0" applyNumberFormat="0" applyFill="0" applyBorder="0" applyAlignment="0" applyProtection="0"/>
    <xf numFmtId="0" fontId="52" fillId="0" borderId="0"/>
    <xf numFmtId="0" fontId="52" fillId="0" borderId="0"/>
    <xf numFmtId="0" fontId="26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27" fillId="0" borderId="7" applyNumberFormat="0" applyFill="0" applyAlignment="0" applyProtection="0"/>
    <xf numFmtId="0" fontId="32" fillId="0" borderId="8" applyNumberFormat="0" applyFill="0" applyAlignment="0" applyProtection="0"/>
    <xf numFmtId="0" fontId="28" fillId="19" borderId="9" applyNumberFormat="0" applyAlignment="0" applyProtection="0"/>
    <xf numFmtId="0" fontId="28" fillId="19" borderId="10" applyNumberFormat="0" applyAlignment="0" applyProtection="0"/>
    <xf numFmtId="0" fontId="29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1" fillId="9" borderId="2" applyNumberFormat="0" applyAlignment="0" applyProtection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37" fillId="0" borderId="0"/>
    <xf numFmtId="0" fontId="37" fillId="0" borderId="0"/>
    <xf numFmtId="0" fontId="22" fillId="0" borderId="0"/>
    <xf numFmtId="0" fontId="37" fillId="0" borderId="0"/>
    <xf numFmtId="0" fontId="12" fillId="0" borderId="0"/>
    <xf numFmtId="0" fontId="32" fillId="0" borderId="8" applyNumberFormat="0" applyFill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6" fillId="0" borderId="0" applyNumberFormat="0" applyFill="0" applyBorder="0" applyAlignment="0" applyProtection="0"/>
    <xf numFmtId="0" fontId="52" fillId="6" borderId="11" applyNumberFormat="0" applyFont="0" applyAlignment="0" applyProtection="0"/>
    <xf numFmtId="0" fontId="22" fillId="6" borderId="11" applyNumberFormat="0" applyFont="0" applyAlignment="0" applyProtection="0"/>
    <xf numFmtId="0" fontId="34" fillId="9" borderId="12" applyNumberFormat="0" applyAlignment="0" applyProtection="0"/>
    <xf numFmtId="0" fontId="27" fillId="0" borderId="7" applyNumberFormat="0" applyFill="0" applyAlignment="0" applyProtection="0"/>
    <xf numFmtId="0" fontId="30" fillId="11" borderId="0" applyNumberFormat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172" fontId="37" fillId="0" borderId="0" applyFont="0" applyFill="0" applyBorder="0" applyAlignment="0" applyProtection="0"/>
    <xf numFmtId="180" fontId="38" fillId="0" borderId="0" applyFont="0" applyFill="0" applyBorder="0" applyAlignment="0" applyProtection="0"/>
    <xf numFmtId="0" fontId="21" fillId="8" borderId="0" applyNumberFormat="0" applyBorder="0" applyAlignment="0" applyProtection="0"/>
    <xf numFmtId="0" fontId="2" fillId="0" borderId="0">
      <protection locked="0"/>
    </xf>
  </cellStyleXfs>
  <cellXfs count="144">
    <xf numFmtId="0" fontId="0" fillId="0" borderId="0" xfId="0"/>
    <xf numFmtId="0" fontId="46" fillId="0" borderId="13" xfId="0" applyFont="1" applyBorder="1" applyAlignment="1">
      <alignment horizontal="center" vertical="center" wrapText="1"/>
    </xf>
    <xf numFmtId="0" fontId="40" fillId="0" borderId="0" xfId="0" applyFont="1" applyAlignment="1"/>
    <xf numFmtId="0" fontId="44" fillId="0" borderId="0" xfId="0" applyFont="1" applyBorder="1" applyAlignment="1">
      <alignment horizontal="center" vertical="top"/>
    </xf>
    <xf numFmtId="0" fontId="45" fillId="0" borderId="0" xfId="0" applyFont="1" applyAlignment="1">
      <alignment horizontal="right"/>
    </xf>
    <xf numFmtId="0" fontId="40" fillId="0" borderId="0" xfId="0" applyFont="1" applyAlignment="1">
      <alignment vertical="center"/>
    </xf>
    <xf numFmtId="0" fontId="46" fillId="0" borderId="17" xfId="174" applyFont="1" applyBorder="1" applyAlignment="1">
      <alignment horizontal="center" vertical="center" wrapText="1"/>
    </xf>
    <xf numFmtId="0" fontId="46" fillId="0" borderId="13" xfId="0" applyFont="1" applyBorder="1" applyAlignment="1">
      <alignment horizontal="center" vertical="center"/>
    </xf>
    <xf numFmtId="0" fontId="46" fillId="0" borderId="18" xfId="0" applyFont="1" applyBorder="1" applyAlignment="1">
      <alignment horizontal="center" vertical="center"/>
    </xf>
    <xf numFmtId="0" fontId="46" fillId="0" borderId="18" xfId="0" applyFont="1" applyBorder="1" applyAlignment="1">
      <alignment vertical="center"/>
    </xf>
    <xf numFmtId="187" fontId="46" fillId="0" borderId="18" xfId="0" applyNumberFormat="1" applyFont="1" applyBorder="1" applyAlignment="1">
      <alignment horizontal="right" vertical="center" indent="1"/>
    </xf>
    <xf numFmtId="187" fontId="46" fillId="0" borderId="18" xfId="0" applyNumberFormat="1" applyFont="1" applyBorder="1" applyAlignment="1">
      <alignment horizontal="center" vertical="center"/>
    </xf>
    <xf numFmtId="187" fontId="40" fillId="0" borderId="0" xfId="0" applyNumberFormat="1" applyFont="1" applyAlignment="1">
      <alignment vertical="center"/>
    </xf>
    <xf numFmtId="0" fontId="46" fillId="0" borderId="19" xfId="0" applyFont="1" applyBorder="1" applyAlignment="1">
      <alignment horizontal="center" vertical="center"/>
    </xf>
    <xf numFmtId="0" fontId="46" fillId="0" borderId="19" xfId="0" applyFont="1" applyBorder="1" applyAlignment="1">
      <alignment vertical="center"/>
    </xf>
    <xf numFmtId="187" fontId="46" fillId="0" borderId="19" xfId="0" applyNumberFormat="1" applyFont="1" applyBorder="1" applyAlignment="1">
      <alignment horizontal="right" vertical="center" indent="1"/>
    </xf>
    <xf numFmtId="187" fontId="46" fillId="0" borderId="19" xfId="0" applyNumberFormat="1" applyFont="1" applyBorder="1" applyAlignment="1">
      <alignment horizontal="center" vertical="center"/>
    </xf>
    <xf numFmtId="0" fontId="48" fillId="0" borderId="19" xfId="0" applyFont="1" applyBorder="1" applyAlignment="1">
      <alignment vertical="center"/>
    </xf>
    <xf numFmtId="187" fontId="49" fillId="0" borderId="19" xfId="0" applyNumberFormat="1" applyFont="1" applyBorder="1" applyAlignment="1">
      <alignment horizontal="right" vertical="center" indent="1"/>
    </xf>
    <xf numFmtId="187" fontId="49" fillId="0" borderId="19" xfId="0" applyNumberFormat="1" applyFont="1" applyBorder="1" applyAlignment="1">
      <alignment horizontal="center" vertical="center"/>
    </xf>
    <xf numFmtId="0" fontId="46" fillId="0" borderId="20" xfId="0" applyFont="1" applyBorder="1" applyAlignment="1">
      <alignment horizontal="center" vertical="center"/>
    </xf>
    <xf numFmtId="0" fontId="46" fillId="0" borderId="20" xfId="0" applyFont="1" applyBorder="1" applyAlignment="1">
      <alignment vertical="center"/>
    </xf>
    <xf numFmtId="187" fontId="46" fillId="0" borderId="20" xfId="0" applyNumberFormat="1" applyFont="1" applyBorder="1" applyAlignment="1">
      <alignment horizontal="right" vertical="center" indent="1"/>
    </xf>
    <xf numFmtId="187" fontId="46" fillId="0" borderId="20" xfId="0" applyNumberFormat="1" applyFont="1" applyBorder="1" applyAlignment="1">
      <alignment horizontal="center" vertical="center"/>
    </xf>
    <xf numFmtId="187" fontId="48" fillId="0" borderId="19" xfId="0" applyNumberFormat="1" applyFont="1" applyBorder="1" applyAlignment="1">
      <alignment horizontal="center" vertical="center"/>
    </xf>
    <xf numFmtId="0" fontId="46" fillId="0" borderId="19" xfId="0" applyFont="1" applyFill="1" applyBorder="1" applyAlignment="1">
      <alignment vertical="center"/>
    </xf>
    <xf numFmtId="0" fontId="46" fillId="0" borderId="20" xfId="0" applyFont="1" applyFill="1" applyBorder="1" applyAlignment="1">
      <alignment vertical="center"/>
    </xf>
    <xf numFmtId="0" fontId="47" fillId="0" borderId="21" xfId="0" applyFont="1" applyBorder="1" applyAlignment="1">
      <alignment horizontal="center" vertical="center" wrapText="1"/>
    </xf>
    <xf numFmtId="0" fontId="50" fillId="0" borderId="21" xfId="0" applyFont="1" applyBorder="1" applyAlignment="1">
      <alignment horizontal="center" vertical="center" wrapText="1"/>
    </xf>
    <xf numFmtId="187" fontId="50" fillId="0" borderId="21" xfId="0" applyNumberFormat="1" applyFont="1" applyBorder="1" applyAlignment="1">
      <alignment horizontal="right" vertical="center" wrapText="1" indent="1"/>
    </xf>
    <xf numFmtId="187" fontId="50" fillId="0" borderId="21" xfId="0" applyNumberFormat="1" applyFont="1" applyBorder="1" applyAlignment="1">
      <alignment horizontal="center" vertical="center"/>
    </xf>
    <xf numFmtId="187" fontId="50" fillId="0" borderId="21" xfId="0" applyNumberFormat="1" applyFont="1" applyBorder="1" applyAlignment="1">
      <alignment horizontal="right" vertical="center" indent="1"/>
    </xf>
    <xf numFmtId="0" fontId="45" fillId="0" borderId="22" xfId="0" applyFont="1" applyBorder="1" applyAlignment="1">
      <alignment horizontal="center" vertical="center" wrapText="1"/>
    </xf>
    <xf numFmtId="0" fontId="40" fillId="0" borderId="17" xfId="0" applyFont="1" applyBorder="1" applyAlignment="1">
      <alignment vertical="center"/>
    </xf>
    <xf numFmtId="187" fontId="40" fillId="0" borderId="17" xfId="0" applyNumberFormat="1" applyFont="1" applyBorder="1" applyAlignment="1">
      <alignment horizontal="right" vertical="center" indent="1"/>
    </xf>
    <xf numFmtId="187" fontId="46" fillId="0" borderId="17" xfId="0" applyNumberFormat="1" applyFont="1" applyBorder="1" applyAlignment="1">
      <alignment horizontal="center" vertical="center"/>
    </xf>
    <xf numFmtId="187" fontId="46" fillId="0" borderId="17" xfId="0" applyNumberFormat="1" applyFont="1" applyBorder="1" applyAlignment="1">
      <alignment horizontal="right" vertical="center" indent="1"/>
    </xf>
    <xf numFmtId="0" fontId="40" fillId="0" borderId="0" xfId="0" applyFont="1" applyAlignment="1">
      <alignment horizontal="center" vertical="center"/>
    </xf>
    <xf numFmtId="0" fontId="40" fillId="0" borderId="0" xfId="0" applyFont="1"/>
    <xf numFmtId="0" fontId="40" fillId="0" borderId="0" xfId="0" applyFont="1" applyAlignment="1">
      <alignment horizontal="center"/>
    </xf>
    <xf numFmtId="0" fontId="55" fillId="0" borderId="0" xfId="173" applyFont="1"/>
    <xf numFmtId="0" fontId="56" fillId="0" borderId="0" xfId="172" applyFont="1" applyFill="1" applyAlignment="1">
      <alignment wrapText="1"/>
    </xf>
    <xf numFmtId="0" fontId="57" fillId="0" borderId="0" xfId="172" applyFont="1" applyFill="1" applyAlignment="1">
      <alignment wrapText="1"/>
    </xf>
    <xf numFmtId="181" fontId="58" fillId="0" borderId="0" xfId="172" applyNumberFormat="1" applyFont="1" applyFill="1" applyAlignment="1">
      <alignment wrapText="1"/>
    </xf>
    <xf numFmtId="0" fontId="59" fillId="0" borderId="0" xfId="172" applyFont="1" applyFill="1" applyAlignment="1">
      <alignment wrapText="1"/>
    </xf>
    <xf numFmtId="0" fontId="59" fillId="0" borderId="0" xfId="172" applyFont="1" applyFill="1" applyAlignment="1">
      <alignment vertical="top" wrapText="1"/>
    </xf>
    <xf numFmtId="0" fontId="56" fillId="0" borderId="0" xfId="172" applyFont="1" applyFill="1" applyAlignment="1">
      <alignment horizontal="right" wrapText="1"/>
    </xf>
    <xf numFmtId="0" fontId="59" fillId="23" borderId="13" xfId="172" applyFont="1" applyFill="1" applyBorder="1" applyAlignment="1">
      <alignment horizontal="center" vertical="center" wrapText="1"/>
    </xf>
    <xf numFmtId="0" fontId="59" fillId="23" borderId="27" xfId="172" applyFont="1" applyFill="1" applyBorder="1" applyAlignment="1">
      <alignment horizontal="center" vertical="center" wrapText="1"/>
    </xf>
    <xf numFmtId="0" fontId="55" fillId="0" borderId="0" xfId="173" applyFont="1" applyAlignment="1">
      <alignment vertical="center"/>
    </xf>
    <xf numFmtId="187" fontId="61" fillId="0" borderId="13" xfId="172" applyNumberFormat="1" applyFont="1" applyBorder="1" applyAlignment="1">
      <alignment horizontal="right" vertical="center" wrapText="1"/>
    </xf>
    <xf numFmtId="187" fontId="61" fillId="22" borderId="13" xfId="172" applyNumberFormat="1" applyFont="1" applyFill="1" applyBorder="1" applyAlignment="1">
      <alignment horizontal="right" vertical="center" wrapText="1"/>
    </xf>
    <xf numFmtId="187" fontId="61" fillId="0" borderId="13" xfId="172" applyNumberFormat="1" applyFont="1" applyBorder="1" applyAlignment="1">
      <alignment horizontal="center" vertical="center" wrapText="1"/>
    </xf>
    <xf numFmtId="187" fontId="61" fillId="0" borderId="13" xfId="172" applyNumberFormat="1" applyFont="1" applyFill="1" applyBorder="1" applyAlignment="1">
      <alignment horizontal="right" vertical="center" wrapText="1"/>
    </xf>
    <xf numFmtId="187" fontId="61" fillId="0" borderId="13" xfId="172" applyNumberFormat="1" applyFont="1" applyBorder="1" applyAlignment="1">
      <alignment horizontal="right" vertical="center" wrapText="1" indent="1"/>
    </xf>
    <xf numFmtId="0" fontId="62" fillId="0" borderId="0" xfId="173" applyFont="1" applyAlignment="1">
      <alignment vertical="center"/>
    </xf>
    <xf numFmtId="187" fontId="63" fillId="0" borderId="13" xfId="172" applyNumberFormat="1" applyFont="1" applyBorder="1" applyAlignment="1">
      <alignment horizontal="right" vertical="center" wrapText="1"/>
    </xf>
    <xf numFmtId="187" fontId="63" fillId="22" borderId="13" xfId="172" applyNumberFormat="1" applyFont="1" applyFill="1" applyBorder="1" applyAlignment="1">
      <alignment horizontal="right" vertical="center" wrapText="1"/>
    </xf>
    <xf numFmtId="187" fontId="63" fillId="0" borderId="13" xfId="172" applyNumberFormat="1" applyFont="1" applyBorder="1" applyAlignment="1">
      <alignment horizontal="center" vertical="center" wrapText="1"/>
    </xf>
    <xf numFmtId="187" fontId="64" fillId="0" borderId="13" xfId="172" applyNumberFormat="1" applyFont="1" applyFill="1" applyBorder="1" applyAlignment="1">
      <alignment horizontal="center" vertical="center" wrapText="1"/>
    </xf>
    <xf numFmtId="187" fontId="63" fillId="0" borderId="13" xfId="172" applyNumberFormat="1" applyFont="1" applyBorder="1" applyAlignment="1">
      <alignment horizontal="right" vertical="center" wrapText="1" indent="1"/>
    </xf>
    <xf numFmtId="187" fontId="56" fillId="0" borderId="13" xfId="172" applyNumberFormat="1" applyFont="1" applyFill="1" applyBorder="1" applyAlignment="1">
      <alignment horizontal="right" vertical="center" wrapText="1"/>
    </xf>
    <xf numFmtId="187" fontId="56" fillId="22" borderId="13" xfId="172" applyNumberFormat="1" applyFont="1" applyFill="1" applyBorder="1" applyAlignment="1">
      <alignment horizontal="right" vertical="center" wrapText="1"/>
    </xf>
    <xf numFmtId="187" fontId="56" fillId="0" borderId="13" xfId="172" applyNumberFormat="1" applyFont="1" applyFill="1" applyBorder="1" applyAlignment="1">
      <alignment horizontal="center" vertical="center" wrapText="1"/>
    </xf>
    <xf numFmtId="187" fontId="56" fillId="0" borderId="13" xfId="172" applyNumberFormat="1" applyFont="1" applyBorder="1" applyAlignment="1">
      <alignment horizontal="center" vertical="center" wrapText="1"/>
    </xf>
    <xf numFmtId="187" fontId="56" fillId="0" borderId="13" xfId="172" applyNumberFormat="1" applyFont="1" applyBorder="1" applyAlignment="1">
      <alignment horizontal="right" vertical="center" wrapText="1" indent="1"/>
    </xf>
    <xf numFmtId="0" fontId="59" fillId="0" borderId="15" xfId="172" applyFont="1" applyFill="1" applyBorder="1" applyAlignment="1">
      <alignment horizontal="center" vertical="center" wrapText="1"/>
    </xf>
    <xf numFmtId="49" fontId="59" fillId="0" borderId="16" xfId="172" applyNumberFormat="1" applyFont="1" applyFill="1" applyBorder="1" applyAlignment="1">
      <alignment vertical="center" wrapText="1"/>
    </xf>
    <xf numFmtId="187" fontId="59" fillId="0" borderId="13" xfId="172" applyNumberFormat="1" applyFont="1" applyFill="1" applyBorder="1" applyAlignment="1">
      <alignment horizontal="right" vertical="center" wrapText="1"/>
    </xf>
    <xf numFmtId="187" fontId="59" fillId="22" borderId="13" xfId="172" applyNumberFormat="1" applyFont="1" applyFill="1" applyBorder="1" applyAlignment="1">
      <alignment horizontal="right" vertical="center" wrapText="1"/>
    </xf>
    <xf numFmtId="187" fontId="59" fillId="0" borderId="13" xfId="172" applyNumberFormat="1" applyFont="1" applyFill="1" applyBorder="1" applyAlignment="1">
      <alignment horizontal="center" vertical="center" wrapText="1"/>
    </xf>
    <xf numFmtId="187" fontId="59" fillId="0" borderId="13" xfId="172" applyNumberFormat="1" applyFont="1" applyBorder="1" applyAlignment="1">
      <alignment horizontal="center" vertical="center" wrapText="1"/>
    </xf>
    <xf numFmtId="187" fontId="59" fillId="0" borderId="13" xfId="172" applyNumberFormat="1" applyFont="1" applyBorder="1" applyAlignment="1">
      <alignment horizontal="right" vertical="center" wrapText="1" indent="1"/>
    </xf>
    <xf numFmtId="0" fontId="59" fillId="0" borderId="15" xfId="172" applyFont="1" applyFill="1" applyBorder="1" applyAlignment="1">
      <alignment vertical="center" wrapText="1"/>
    </xf>
    <xf numFmtId="187" fontId="66" fillId="0" borderId="13" xfId="172" applyNumberFormat="1" applyFont="1" applyFill="1" applyBorder="1" applyAlignment="1">
      <alignment horizontal="right" vertical="center" wrapText="1"/>
    </xf>
    <xf numFmtId="187" fontId="67" fillId="0" borderId="13" xfId="172" applyNumberFormat="1" applyFont="1" applyFill="1" applyBorder="1" applyAlignment="1">
      <alignment horizontal="center" vertical="center" wrapText="1"/>
    </xf>
    <xf numFmtId="0" fontId="59" fillId="0" borderId="16" xfId="172" applyFont="1" applyFill="1" applyBorder="1" applyAlignment="1">
      <alignment vertical="center" wrapText="1"/>
    </xf>
    <xf numFmtId="187" fontId="68" fillId="0" borderId="13" xfId="172" applyNumberFormat="1" applyFont="1" applyFill="1" applyBorder="1" applyAlignment="1">
      <alignment horizontal="right" vertical="center" wrapText="1"/>
    </xf>
    <xf numFmtId="187" fontId="63" fillId="0" borderId="13" xfId="172" applyNumberFormat="1" applyFont="1" applyFill="1" applyBorder="1" applyAlignment="1">
      <alignment horizontal="right" vertical="center" wrapText="1"/>
    </xf>
    <xf numFmtId="187" fontId="63" fillId="0" borderId="13" xfId="172" applyNumberFormat="1" applyFont="1" applyFill="1" applyBorder="1" applyAlignment="1">
      <alignment horizontal="center" vertical="center" wrapText="1"/>
    </xf>
    <xf numFmtId="0" fontId="59" fillId="0" borderId="16" xfId="172" applyFont="1" applyFill="1" applyBorder="1" applyAlignment="1">
      <alignment horizontal="left" vertical="center" wrapText="1"/>
    </xf>
    <xf numFmtId="0" fontId="59" fillId="0" borderId="0" xfId="172" applyFont="1" applyAlignment="1">
      <alignment vertical="center"/>
    </xf>
    <xf numFmtId="187" fontId="59" fillId="0" borderId="0" xfId="172" applyNumberFormat="1" applyFont="1" applyFill="1" applyAlignment="1">
      <alignment vertical="center" wrapText="1"/>
    </xf>
    <xf numFmtId="187" fontId="59" fillId="0" borderId="0" xfId="172" applyNumberFormat="1" applyFont="1" applyFill="1" applyAlignment="1">
      <alignment horizontal="right" vertical="center" wrapText="1"/>
    </xf>
    <xf numFmtId="187" fontId="59" fillId="0" borderId="0" xfId="172" applyNumberFormat="1" applyFont="1" applyFill="1" applyAlignment="1">
      <alignment horizontal="center" vertical="center" wrapText="1"/>
    </xf>
    <xf numFmtId="187" fontId="58" fillId="0" borderId="0" xfId="172" applyNumberFormat="1" applyFont="1" applyFill="1" applyAlignment="1">
      <alignment vertical="center" wrapText="1"/>
    </xf>
    <xf numFmtId="187" fontId="68" fillId="0" borderId="0" xfId="172" applyNumberFormat="1" applyFont="1" applyFill="1" applyAlignment="1">
      <alignment vertical="center" wrapText="1"/>
    </xf>
    <xf numFmtId="187" fontId="59" fillId="0" borderId="0" xfId="172" applyNumberFormat="1" applyFont="1" applyAlignment="1">
      <alignment vertical="center" wrapText="1"/>
    </xf>
    <xf numFmtId="187" fontId="59" fillId="0" borderId="0" xfId="172" applyNumberFormat="1" applyFont="1" applyAlignment="1">
      <alignment horizontal="right" vertical="center" wrapText="1" indent="1"/>
    </xf>
    <xf numFmtId="187" fontId="59" fillId="0" borderId="13" xfId="172" applyNumberFormat="1" applyFont="1" applyFill="1" applyBorder="1" applyAlignment="1">
      <alignment vertical="center" wrapText="1"/>
    </xf>
    <xf numFmtId="187" fontId="59" fillId="22" borderId="13" xfId="172" applyNumberFormat="1" applyFont="1" applyFill="1" applyBorder="1" applyAlignment="1">
      <alignment vertical="center" wrapText="1"/>
    </xf>
    <xf numFmtId="187" fontId="69" fillId="0" borderId="13" xfId="172" applyNumberFormat="1" applyFont="1" applyFill="1" applyBorder="1" applyAlignment="1" applyProtection="1">
      <alignment horizontal="right" vertical="center" indent="1"/>
    </xf>
    <xf numFmtId="0" fontId="59" fillId="0" borderId="0" xfId="172" applyFont="1" applyAlignment="1">
      <alignment vertical="center" wrapText="1"/>
    </xf>
    <xf numFmtId="187" fontId="57" fillId="0" borderId="0" xfId="172" applyNumberFormat="1" applyFont="1" applyAlignment="1">
      <alignment vertical="center" wrapText="1"/>
    </xf>
    <xf numFmtId="187" fontId="69" fillId="0" borderId="0" xfId="172" applyNumberFormat="1" applyFont="1" applyFill="1" applyBorder="1" applyAlignment="1" applyProtection="1">
      <alignment vertical="center"/>
    </xf>
    <xf numFmtId="187" fontId="56" fillId="0" borderId="0" xfId="176" applyNumberFormat="1" applyFont="1" applyFill="1" applyBorder="1" applyAlignment="1">
      <alignment vertical="center"/>
    </xf>
    <xf numFmtId="0" fontId="55" fillId="0" borderId="0" xfId="173" applyFont="1" applyFill="1"/>
    <xf numFmtId="0" fontId="70" fillId="0" borderId="0" xfId="173" applyFont="1"/>
    <xf numFmtId="0" fontId="70" fillId="0" borderId="0" xfId="173" applyFont="1" applyAlignment="1">
      <alignment horizontal="center" vertical="center"/>
    </xf>
    <xf numFmtId="187" fontId="55" fillId="0" borderId="0" xfId="173" applyNumberFormat="1" applyFont="1" applyAlignment="1">
      <alignment horizontal="center"/>
    </xf>
    <xf numFmtId="181" fontId="55" fillId="0" borderId="0" xfId="173" applyNumberFormat="1" applyFont="1"/>
    <xf numFmtId="189" fontId="55" fillId="0" borderId="0" xfId="173" applyNumberFormat="1" applyFont="1"/>
    <xf numFmtId="189" fontId="70" fillId="0" borderId="0" xfId="173" applyNumberFormat="1" applyFont="1"/>
    <xf numFmtId="0" fontId="37" fillId="0" borderId="0" xfId="175"/>
    <xf numFmtId="181" fontId="37" fillId="0" borderId="0" xfId="175" applyNumberFormat="1"/>
    <xf numFmtId="181" fontId="37" fillId="0" borderId="0" xfId="175" applyNumberFormat="1" applyFont="1"/>
    <xf numFmtId="187" fontId="37" fillId="0" borderId="0" xfId="175" applyNumberFormat="1"/>
    <xf numFmtId="190" fontId="37" fillId="0" borderId="0" xfId="175" applyNumberFormat="1"/>
    <xf numFmtId="0" fontId="72" fillId="0" borderId="0" xfId="175" applyFont="1"/>
    <xf numFmtId="188" fontId="37" fillId="0" borderId="0" xfId="175" applyNumberFormat="1"/>
    <xf numFmtId="181" fontId="72" fillId="0" borderId="0" xfId="175" applyNumberFormat="1" applyFont="1"/>
    <xf numFmtId="0" fontId="22" fillId="0" borderId="13" xfId="0" applyFont="1" applyBorder="1" applyAlignment="1">
      <alignment horizontal="center" vertical="center" wrapText="1"/>
    </xf>
    <xf numFmtId="0" fontId="46" fillId="0" borderId="14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46" fillId="0" borderId="15" xfId="174" applyFont="1" applyBorder="1" applyAlignment="1">
      <alignment horizontal="center" vertical="center" wrapText="1"/>
    </xf>
    <xf numFmtId="0" fontId="46" fillId="0" borderId="16" xfId="174" applyFont="1" applyBorder="1" applyAlignment="1">
      <alignment horizontal="center" vertical="center" wrapText="1"/>
    </xf>
    <xf numFmtId="0" fontId="39" fillId="0" borderId="0" xfId="0" applyFont="1" applyBorder="1" applyAlignment="1">
      <alignment horizontal="center"/>
    </xf>
    <xf numFmtId="0" fontId="42" fillId="0" borderId="0" xfId="0" applyFont="1" applyBorder="1" applyAlignment="1">
      <alignment horizontal="center"/>
    </xf>
    <xf numFmtId="0" fontId="47" fillId="0" borderId="13" xfId="0" applyFont="1" applyBorder="1" applyAlignment="1">
      <alignment horizontal="center" vertical="center" wrapText="1"/>
    </xf>
    <xf numFmtId="0" fontId="43" fillId="0" borderId="0" xfId="0" applyFont="1" applyBorder="1" applyAlignment="1">
      <alignment horizontal="center" vertical="top"/>
    </xf>
    <xf numFmtId="0" fontId="46" fillId="0" borderId="14" xfId="174" applyFont="1" applyBorder="1" applyAlignment="1">
      <alignment horizontal="center" vertical="center" wrapText="1"/>
    </xf>
    <xf numFmtId="0" fontId="46" fillId="0" borderId="17" xfId="174" applyFont="1" applyBorder="1" applyAlignment="1">
      <alignment horizontal="center" vertical="center" wrapText="1"/>
    </xf>
    <xf numFmtId="0" fontId="59" fillId="0" borderId="14" xfId="172" applyFont="1" applyFill="1" applyBorder="1" applyAlignment="1">
      <alignment horizontal="center" vertical="center" wrapText="1"/>
    </xf>
    <xf numFmtId="0" fontId="59" fillId="0" borderId="17" xfId="172" applyFont="1" applyFill="1" applyBorder="1" applyAlignment="1">
      <alignment horizontal="center" vertical="center" wrapText="1"/>
    </xf>
    <xf numFmtId="0" fontId="54" fillId="0" borderId="0" xfId="172" applyFont="1" applyFill="1" applyAlignment="1">
      <alignment horizontal="center" vertical="center" wrapText="1"/>
    </xf>
    <xf numFmtId="0" fontId="60" fillId="0" borderId="14" xfId="172" applyFont="1" applyFill="1" applyBorder="1" applyAlignment="1">
      <alignment horizontal="center" vertical="center" wrapText="1"/>
    </xf>
    <xf numFmtId="0" fontId="60" fillId="0" borderId="17" xfId="172" applyFont="1" applyFill="1" applyBorder="1" applyAlignment="1">
      <alignment horizontal="center" vertical="center" wrapText="1"/>
    </xf>
    <xf numFmtId="0" fontId="60" fillId="22" borderId="14" xfId="172" applyFont="1" applyFill="1" applyBorder="1" applyAlignment="1">
      <alignment horizontal="center" vertical="center" wrapText="1"/>
    </xf>
    <xf numFmtId="0" fontId="60" fillId="22" borderId="17" xfId="172" applyFont="1" applyFill="1" applyBorder="1" applyAlignment="1">
      <alignment horizontal="center" vertical="center" wrapText="1"/>
    </xf>
    <xf numFmtId="0" fontId="59" fillId="23" borderId="15" xfId="172" applyFont="1" applyFill="1" applyBorder="1" applyAlignment="1">
      <alignment horizontal="center" vertical="center" wrapText="1"/>
    </xf>
    <xf numFmtId="0" fontId="59" fillId="23" borderId="16" xfId="172" applyFont="1" applyFill="1" applyBorder="1" applyAlignment="1">
      <alignment horizontal="center" vertical="center" wrapText="1"/>
    </xf>
    <xf numFmtId="0" fontId="56" fillId="0" borderId="15" xfId="172" applyFont="1" applyBorder="1" applyAlignment="1">
      <alignment horizontal="left" vertical="center" wrapText="1" indent="1"/>
    </xf>
    <xf numFmtId="0" fontId="56" fillId="0" borderId="16" xfId="172" applyFont="1" applyBorder="1" applyAlignment="1">
      <alignment horizontal="left" vertical="center" wrapText="1" indent="1"/>
    </xf>
    <xf numFmtId="0" fontId="56" fillId="0" borderId="13" xfId="172" applyFont="1" applyBorder="1" applyAlignment="1">
      <alignment horizontal="left" vertical="center" wrapText="1" indent="1"/>
    </xf>
    <xf numFmtId="0" fontId="63" fillId="0" borderId="15" xfId="172" applyFont="1" applyBorder="1" applyAlignment="1">
      <alignment horizontal="center" vertical="center" wrapText="1"/>
    </xf>
    <xf numFmtId="0" fontId="63" fillId="0" borderId="16" xfId="172" applyFont="1" applyBorder="1" applyAlignment="1">
      <alignment horizontal="center" vertical="center" wrapText="1"/>
    </xf>
    <xf numFmtId="0" fontId="65" fillId="0" borderId="15" xfId="172" applyFont="1" applyFill="1" applyBorder="1" applyAlignment="1">
      <alignment vertical="center" wrapText="1"/>
    </xf>
    <xf numFmtId="0" fontId="65" fillId="0" borderId="16" xfId="172" applyFont="1" applyFill="1" applyBorder="1" applyAlignment="1">
      <alignment vertical="center" wrapText="1"/>
    </xf>
    <xf numFmtId="0" fontId="61" fillId="0" borderId="15" xfId="172" applyFont="1" applyBorder="1" applyAlignment="1">
      <alignment horizontal="left" vertical="center" wrapText="1"/>
    </xf>
    <xf numFmtId="0" fontId="61" fillId="0" borderId="16" xfId="172" applyFont="1" applyBorder="1" applyAlignment="1">
      <alignment horizontal="left" vertical="center" wrapText="1"/>
    </xf>
    <xf numFmtId="0" fontId="60" fillId="0" borderId="23" xfId="172" applyFont="1" applyBorder="1" applyAlignment="1">
      <alignment horizontal="center" vertical="center" wrapText="1"/>
    </xf>
    <xf numFmtId="0" fontId="60" fillId="0" borderId="24" xfId="172" applyFont="1" applyBorder="1" applyAlignment="1">
      <alignment horizontal="center" vertical="center" wrapText="1"/>
    </xf>
    <xf numFmtId="0" fontId="60" fillId="0" borderId="25" xfId="172" applyFont="1" applyBorder="1" applyAlignment="1">
      <alignment horizontal="center" vertical="center" wrapText="1"/>
    </xf>
    <xf numFmtId="0" fontId="60" fillId="0" borderId="26" xfId="172" applyFont="1" applyBorder="1" applyAlignment="1">
      <alignment horizontal="center" vertical="center" wrapText="1"/>
    </xf>
  </cellXfs>
  <cellStyles count="193">
    <cellStyle name="?’ЋѓЋ‚›‰" xfId="7"/>
    <cellStyle name="_Derg0103_pooblasti2" xfId="8"/>
    <cellStyle name="_Derg0103_poray" xfId="9"/>
    <cellStyle name="_Veresen_derg" xfId="10"/>
    <cellStyle name="_Veresen_derg_Derg0103_pooblasti" xfId="11"/>
    <cellStyle name="_Вик01102002 держ" xfId="12"/>
    <cellStyle name="_Вик01102002 держ_Derg0103_pooblasti" xfId="13"/>
    <cellStyle name="_Книга1" xfId="18"/>
    <cellStyle name="_Книга1_Derg0103_pooblasti" xfId="19"/>
    <cellStyle name="_ПНП" xfId="28"/>
    <cellStyle name="_ПНП_Derg0103_pooblasti" xfId="29"/>
    <cellStyle name="_Прогноз ДМ по районах" xfId="30"/>
    <cellStyle name="_Прогноз ДМ по районах_Derg0103_pooblasti" xfId="31"/>
    <cellStyle name="”?ЌЂЌ‘Ћ‚›‰" xfId="33"/>
    <cellStyle name="”?Љ‘?ђЋ‚ЂЌЌ›‰" xfId="34"/>
    <cellStyle name="”€ЌЂЌ‘Ћ‚›‰" xfId="35"/>
    <cellStyle name="”€Љ‘€ђЋ‚ЂЌЌ›‰" xfId="36"/>
    <cellStyle name="”ЌЂЌ‘Ћ‚›‰" xfId="37"/>
    <cellStyle name="”Љ‘ђЋ‚ЂЌЌ›‰" xfId="38"/>
    <cellStyle name="„…Ќ…†Ќ›‰" xfId="39"/>
    <cellStyle name="€’ЋѓЋ‚›‰" xfId="42"/>
    <cellStyle name="‡ЂѓЋ‹Ћ‚ЋЉ1" xfId="40"/>
    <cellStyle name="‡ЂѓЋ‹Ћ‚ЋЉ2" xfId="41"/>
    <cellStyle name="’ЋѓЋ‚›‰" xfId="32"/>
    <cellStyle name="" xfId="2"/>
    <cellStyle name="" xfId="3"/>
    <cellStyle name="_графiки-дiаграми07" xfId="14"/>
    <cellStyle name="_графiки-дiаграми07" xfId="15"/>
    <cellStyle name="_осн табл. на 01.01.2017" xfId="20"/>
    <cellStyle name="_осн табл. на 01.01.2017" xfId="21"/>
    <cellStyle name="_осн табл. на 01.11.2016" xfId="24"/>
    <cellStyle name="_осн табл. на 01.11.2016" xfId="25"/>
    <cellStyle name="" xfId="4"/>
    <cellStyle name="" xfId="5"/>
    <cellStyle name="_графiки-дiаграми07" xfId="16"/>
    <cellStyle name="_графiки-дiаграми07" xfId="17"/>
    <cellStyle name="_осн табл. на 01.01.2017" xfId="22"/>
    <cellStyle name="_осн табл. на 01.01.2017" xfId="23"/>
    <cellStyle name="_осн табл. на 01.11.2016" xfId="26"/>
    <cellStyle name="_осн табл. на 01.11.2016" xfId="27"/>
    <cellStyle name="" xfId="6"/>
    <cellStyle name="1" xfId="43"/>
    <cellStyle name="2" xfId="44"/>
    <cellStyle name="20% - Акцент1" xfId="45" builtinId="30" customBuiltin="1"/>
    <cellStyle name="20% - Акцент2" xfId="46" builtinId="34" customBuiltin="1"/>
    <cellStyle name="20% - Акцент3" xfId="47" builtinId="38" customBuiltin="1"/>
    <cellStyle name="20% - Акцент4" xfId="48" builtinId="42" customBuiltin="1"/>
    <cellStyle name="20% - Акцент5" xfId="49" builtinId="46" customBuiltin="1"/>
    <cellStyle name="20% - Акцент6" xfId="50" builtinId="50" customBuiltin="1"/>
    <cellStyle name="20% – Акцентування1" xfId="51"/>
    <cellStyle name="20% – Акцентування2" xfId="52"/>
    <cellStyle name="20% – Акцентування3" xfId="53"/>
    <cellStyle name="20% – Акцентування4" xfId="54"/>
    <cellStyle name="20% – Акцентування5" xfId="55"/>
    <cellStyle name="20% – Акцентування6" xfId="56"/>
    <cellStyle name="40% - Акцент1" xfId="57" builtinId="31" customBuiltin="1"/>
    <cellStyle name="40% - Акцент2" xfId="58" builtinId="35" customBuiltin="1"/>
    <cellStyle name="40% - Акцент3" xfId="59" builtinId="39" customBuiltin="1"/>
    <cellStyle name="40% - Акцент4" xfId="60" builtinId="43" customBuiltin="1"/>
    <cellStyle name="40% - Акцент5" xfId="61" builtinId="47" customBuiltin="1"/>
    <cellStyle name="40% - Акцент6" xfId="62" builtinId="51" customBuiltin="1"/>
    <cellStyle name="40% – Акцентування1" xfId="63"/>
    <cellStyle name="40% – Акцентування2" xfId="64"/>
    <cellStyle name="40% – Акцентування3" xfId="65"/>
    <cellStyle name="40% – Акцентування4" xfId="66"/>
    <cellStyle name="40% – Акцентування5" xfId="67"/>
    <cellStyle name="40% – Акцентування6" xfId="68"/>
    <cellStyle name="60% - Акцент1" xfId="69" builtinId="32" customBuiltin="1"/>
    <cellStyle name="60% - Акцент2" xfId="70" builtinId="36" customBuiltin="1"/>
    <cellStyle name="60% - Акцент3" xfId="71" builtinId="40" customBuiltin="1"/>
    <cellStyle name="60% - Акцент4" xfId="72" builtinId="44" customBuiltin="1"/>
    <cellStyle name="60% - Акцент5" xfId="73" builtinId="48" customBuiltin="1"/>
    <cellStyle name="60% - Акцент6" xfId="74" builtinId="52" customBuiltin="1"/>
    <cellStyle name="60% – Акцентування1" xfId="75"/>
    <cellStyle name="60% – Акцентування2" xfId="76"/>
    <cellStyle name="60% – Акцентування3" xfId="77"/>
    <cellStyle name="60% – Акцентування4" xfId="78"/>
    <cellStyle name="60% – Акцентування5" xfId="79"/>
    <cellStyle name="60% – Акцентування6" xfId="80"/>
    <cellStyle name="Aaia?iue [0]_laroux" xfId="81"/>
    <cellStyle name="Aaia?iue_laroux" xfId="82"/>
    <cellStyle name="C?O" xfId="83"/>
    <cellStyle name="Cena$" xfId="84"/>
    <cellStyle name="CenaZ?" xfId="85"/>
    <cellStyle name="Ceny$" xfId="86"/>
    <cellStyle name="CenyZ?" xfId="87"/>
    <cellStyle name="Comma [0]_1996-1997-план 10 місяців" xfId="88"/>
    <cellStyle name="Comma_1996-1997-план 10 місяців" xfId="89"/>
    <cellStyle name="Currency [0]_1996-1997-план 10 місяців" xfId="90"/>
    <cellStyle name="Currency_1996-1997-план 10 місяців" xfId="91"/>
    <cellStyle name="Data" xfId="92"/>
    <cellStyle name="Dziesietny [0]_Arkusz1" xfId="93"/>
    <cellStyle name="Dziesietny_Arkusz1" xfId="94"/>
    <cellStyle name="Followed Hyperlink" xfId="95"/>
    <cellStyle name="Headline I" xfId="96"/>
    <cellStyle name="Headline II" xfId="97"/>
    <cellStyle name="Headline III" xfId="98"/>
    <cellStyle name="Hyperlink" xfId="99"/>
    <cellStyle name="Iau?iue_laroux" xfId="100"/>
    <cellStyle name="Marza" xfId="101"/>
    <cellStyle name="Marza%" xfId="102"/>
    <cellStyle name="Marza_Derg0103_pooblasti2" xfId="103"/>
    <cellStyle name="Nazwa" xfId="104"/>
    <cellStyle name="Normal_1996-1997-план 10 місяців" xfId="105"/>
    <cellStyle name="normalni_laroux" xfId="106"/>
    <cellStyle name="Normalny_A-FOUR TECH" xfId="107"/>
    <cellStyle name="Oeiainiaue [0]_laroux" xfId="108"/>
    <cellStyle name="Oeiainiaue_laroux" xfId="109"/>
    <cellStyle name="TrOds" xfId="110"/>
    <cellStyle name="Tytul" xfId="111"/>
    <cellStyle name="Walutowy [0]_Arkusz1" xfId="112"/>
    <cellStyle name="Walutowy_Arkusz1" xfId="113"/>
    <cellStyle name="Акцент1" xfId="114" builtinId="29" customBuiltin="1"/>
    <cellStyle name="Акцент2" xfId="115" builtinId="33" customBuiltin="1"/>
    <cellStyle name="Акцент3" xfId="116" builtinId="37" customBuiltin="1"/>
    <cellStyle name="Акцент4" xfId="117" builtinId="41" customBuiltin="1"/>
    <cellStyle name="Акцент5" xfId="118" builtinId="45" customBuiltin="1"/>
    <cellStyle name="Акцент6" xfId="119" builtinId="49" customBuiltin="1"/>
    <cellStyle name="Акцентування1" xfId="120"/>
    <cellStyle name="Акцентування2" xfId="121"/>
    <cellStyle name="Акцентування3" xfId="122"/>
    <cellStyle name="Акцентування4" xfId="123"/>
    <cellStyle name="Акцентування5" xfId="124"/>
    <cellStyle name="Акцентування6" xfId="125"/>
    <cellStyle name="Ввід" xfId="126"/>
    <cellStyle name="Ввод " xfId="127" builtinId="20" customBuiltin="1"/>
    <cellStyle name="Вывод" xfId="128" builtinId="21" customBuiltin="1"/>
    <cellStyle name="Вычисление" xfId="129" builtinId="22" customBuiltin="1"/>
    <cellStyle name="Гарний" xfId="130"/>
    <cellStyle name="Добре" xfId="131"/>
    <cellStyle name="Заголовок 1" xfId="132" builtinId="16" customBuiltin="1"/>
    <cellStyle name="Заголовок 2" xfId="133" builtinId="17" customBuiltin="1"/>
    <cellStyle name="Заголовок 3" xfId="134" builtinId="18" customBuiltin="1"/>
    <cellStyle name="Заголовок 4" xfId="135" builtinId="19" customBuiltin="1"/>
    <cellStyle name="Звичайний 10" xfId="136"/>
    <cellStyle name="Звичайний 11" xfId="137"/>
    <cellStyle name="Звичайний 2" xfId="138"/>
    <cellStyle name="Звичайний 3" xfId="139"/>
    <cellStyle name="Звичайний 4" xfId="140"/>
    <cellStyle name="Звичайний 5" xfId="141"/>
    <cellStyle name="Звичайний 6" xfId="142"/>
    <cellStyle name="Звичайний 7" xfId="143"/>
    <cellStyle name="Звичайний 8" xfId="144"/>
    <cellStyle name="Звичайний 9" xfId="145"/>
    <cellStyle name="Зв'язана клітинка" xfId="146"/>
    <cellStyle name="Итог" xfId="147" builtinId="25" customBuiltin="1"/>
    <cellStyle name="Контрольна клітинка" xfId="148"/>
    <cellStyle name="Контрольная ячейка" xfId="149" builtinId="23" customBuiltin="1"/>
    <cellStyle name="Назва" xfId="150"/>
    <cellStyle name="Название" xfId="151" builtinId="15" customBuiltin="1"/>
    <cellStyle name="Нейтральний" xfId="152"/>
    <cellStyle name="Нейтральный" xfId="153" builtinId="28" customBuiltin="1"/>
    <cellStyle name="Обчислення" xfId="154"/>
    <cellStyle name="Обычный" xfId="0" builtinId="0"/>
    <cellStyle name="Обычный 10" xfId="155"/>
    <cellStyle name="Обычный 11" xfId="156"/>
    <cellStyle name="Обычный 12" xfId="157"/>
    <cellStyle name="Обычный 13" xfId="158"/>
    <cellStyle name="Обычный 14" xfId="159"/>
    <cellStyle name="Обычный 15" xfId="160"/>
    <cellStyle name="Обычный 16" xfId="161"/>
    <cellStyle name="Обычный 17" xfId="162"/>
    <cellStyle name="Обычный 18" xfId="163"/>
    <cellStyle name="Обычный 2" xfId="164"/>
    <cellStyle name="Обычный 3" xfId="165"/>
    <cellStyle name="Обычный 4" xfId="166"/>
    <cellStyle name="Обычный 5" xfId="167"/>
    <cellStyle name="Обычный 6" xfId="168"/>
    <cellStyle name="Обычный 7" xfId="169"/>
    <cellStyle name="Обычный 8" xfId="170"/>
    <cellStyle name="Обычный 9" xfId="171"/>
    <cellStyle name="Обычный_08.01" xfId="172"/>
    <cellStyle name="Обычный_lviv" xfId="173"/>
    <cellStyle name="Обычный_Вл закр на 01072003(412ф)" xfId="174"/>
    <cellStyle name="Обычный_графiки-дiаграми07" xfId="175"/>
    <cellStyle name="Обычный_Таблиця" xfId="176"/>
    <cellStyle name="Підсумок" xfId="177"/>
    <cellStyle name="Плохой" xfId="178" builtinId="27" customBuiltin="1"/>
    <cellStyle name="Поганий" xfId="179"/>
    <cellStyle name="Пояснение" xfId="180" builtinId="53" customBuiltin="1"/>
    <cellStyle name="Примечание" xfId="181" builtinId="10" customBuiltin="1"/>
    <cellStyle name="Примітка" xfId="182"/>
    <cellStyle name="Результат" xfId="183"/>
    <cellStyle name="Связанная ячейка" xfId="184" builtinId="24" customBuiltin="1"/>
    <cellStyle name="Середній" xfId="185"/>
    <cellStyle name="Стиль 1" xfId="1"/>
    <cellStyle name="Текст попередження" xfId="186"/>
    <cellStyle name="Текст пояснення" xfId="187"/>
    <cellStyle name="Текст предупреждения" xfId="188" builtinId="11" customBuiltin="1"/>
    <cellStyle name="Тысячи [0]_Розподіл (2)" xfId="189"/>
    <cellStyle name="Тысячи_бюджет 1998 по клас." xfId="190"/>
    <cellStyle name="Хороший" xfId="191" builtinId="26" customBuiltin="1"/>
    <cellStyle name="ЏђЋ–…Ќ’Ќ›‰" xfId="19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8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5" Type="http://schemas.openxmlformats.org/officeDocument/2006/relationships/externalLink" Target="externalLinks/externalLink2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0" Type="http://schemas.openxmlformats.org/officeDocument/2006/relationships/externalLink" Target="externalLinks/externalLink17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24" Type="http://schemas.openxmlformats.org/officeDocument/2006/relationships/externalLink" Target="externalLinks/externalLink21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23" Type="http://schemas.openxmlformats.org/officeDocument/2006/relationships/externalLink" Target="externalLinks/externalLink20.xml"/><Relationship Id="rId28" Type="http://schemas.openxmlformats.org/officeDocument/2006/relationships/sharedStrings" Target="sharedStrings.xml"/><Relationship Id="rId10" Type="http://schemas.openxmlformats.org/officeDocument/2006/relationships/externalLink" Target="externalLinks/externalLink7.xml"/><Relationship Id="rId19" Type="http://schemas.openxmlformats.org/officeDocument/2006/relationships/externalLink" Target="externalLinks/externalLink16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externalLink" Target="externalLinks/externalLink19.xml"/><Relationship Id="rId27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uk-UA"/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r>
              <a:rPr lang="uk-UA"/>
              <a:t>Динаміка надходжень до загального фонду бюджету області у 2015-2017 роках
 (у співставних умовах)</a:t>
            </a:r>
          </a:p>
        </c:rich>
      </c:tx>
      <c:layout>
        <c:manualLayout>
          <c:xMode val="edge"/>
          <c:yMode val="edge"/>
          <c:x val="0.19792776158885445"/>
          <c:y val="3.1405034716477397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0673591331754978"/>
          <c:y val="0.17851282891471359"/>
          <c:w val="0.87461272660205824"/>
          <c:h val="0.64297676340577403"/>
        </c:manualLayout>
      </c:layout>
      <c:lineChart>
        <c:grouping val="standard"/>
        <c:ser>
          <c:idx val="0"/>
          <c:order val="0"/>
          <c:tx>
            <c:strRef>
              <c:f>'1.зф помісячно 2016-2017'!$A$2</c:f>
              <c:strCache>
                <c:ptCount val="1"/>
                <c:pt idx="0">
                  <c:v>2015 рік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uk-UA"/>
              </a:p>
            </c:txPr>
            <c:dLblPos val="b"/>
            <c:showVal val="1"/>
          </c:dLbls>
          <c:cat>
            <c:strRef>
              <c:f>'1.зф помісячно 2016-2017'!$B$1:$M$1</c:f>
              <c:strCache>
                <c:ptCount val="12"/>
                <c:pt idx="0">
                  <c:v>січень</c:v>
                </c:pt>
                <c:pt idx="1">
                  <c:v>лютий</c:v>
                </c:pt>
                <c:pt idx="2">
                  <c:v>березень</c:v>
                </c:pt>
                <c:pt idx="3">
                  <c:v>квітень</c:v>
                </c:pt>
                <c:pt idx="4">
                  <c:v>травень</c:v>
                </c:pt>
                <c:pt idx="5">
                  <c:v>червень</c:v>
                </c:pt>
                <c:pt idx="6">
                  <c:v>липень</c:v>
                </c:pt>
                <c:pt idx="7">
                  <c:v>серпень</c:v>
                </c:pt>
                <c:pt idx="8">
                  <c:v>вересень</c:v>
                </c:pt>
                <c:pt idx="9">
                  <c:v>жовтень</c:v>
                </c:pt>
                <c:pt idx="10">
                  <c:v>листопад</c:v>
                </c:pt>
                <c:pt idx="11">
                  <c:v>грудень</c:v>
                </c:pt>
              </c:strCache>
            </c:strRef>
          </c:cat>
          <c:val>
            <c:numRef>
              <c:f>'1.зф помісячно 2016-2017'!$B$2:$M$2</c:f>
              <c:numCache>
                <c:formatCode>0.0</c:formatCode>
                <c:ptCount val="12"/>
                <c:pt idx="0">
                  <c:v>249.6</c:v>
                </c:pt>
                <c:pt idx="1">
                  <c:v>410.16</c:v>
                </c:pt>
                <c:pt idx="2">
                  <c:v>427.10439045999999</c:v>
                </c:pt>
                <c:pt idx="3">
                  <c:v>412.04550359000001</c:v>
                </c:pt>
                <c:pt idx="4">
                  <c:v>436.32574082000019</c:v>
                </c:pt>
                <c:pt idx="5">
                  <c:v>421.98765601000008</c:v>
                </c:pt>
                <c:pt idx="6">
                  <c:v>469.25777672999988</c:v>
                </c:pt>
                <c:pt idx="7">
                  <c:v>461.70283116000002</c:v>
                </c:pt>
                <c:pt idx="8">
                  <c:v>417.53595330999991</c:v>
                </c:pt>
                <c:pt idx="9">
                  <c:v>468.58903647999989</c:v>
                </c:pt>
                <c:pt idx="10">
                  <c:v>508.91532896999985</c:v>
                </c:pt>
                <c:pt idx="11">
                  <c:v>536.57050325999967</c:v>
                </c:pt>
              </c:numCache>
            </c:numRef>
          </c:val>
        </c:ser>
        <c:ser>
          <c:idx val="1"/>
          <c:order val="1"/>
          <c:tx>
            <c:strRef>
              <c:f>'1.зф помісячно 2016-2017'!$A$3</c:f>
              <c:strCache>
                <c:ptCount val="1"/>
                <c:pt idx="0">
                  <c:v>2016 рік</c:v>
                </c:pt>
              </c:strCache>
            </c:strRef>
          </c:tx>
          <c:spPr>
            <a:ln w="254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4.3864365000617425E-2"/>
                  <c:y val="-3.8370282088496258E-2"/>
                </c:manualLayout>
              </c:layout>
              <c:dLblPos val="r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uk-UA"/>
              </a:p>
            </c:txPr>
            <c:dLblPos val="t"/>
            <c:showVal val="1"/>
          </c:dLbls>
          <c:cat>
            <c:strRef>
              <c:f>'1.зф помісячно 2016-2017'!$B$1:$M$1</c:f>
              <c:strCache>
                <c:ptCount val="12"/>
                <c:pt idx="0">
                  <c:v>січень</c:v>
                </c:pt>
                <c:pt idx="1">
                  <c:v>лютий</c:v>
                </c:pt>
                <c:pt idx="2">
                  <c:v>березень</c:v>
                </c:pt>
                <c:pt idx="3">
                  <c:v>квітень</c:v>
                </c:pt>
                <c:pt idx="4">
                  <c:v>травень</c:v>
                </c:pt>
                <c:pt idx="5">
                  <c:v>червень</c:v>
                </c:pt>
                <c:pt idx="6">
                  <c:v>липень</c:v>
                </c:pt>
                <c:pt idx="7">
                  <c:v>серпень</c:v>
                </c:pt>
                <c:pt idx="8">
                  <c:v>вересень</c:v>
                </c:pt>
                <c:pt idx="9">
                  <c:v>жовтень</c:v>
                </c:pt>
                <c:pt idx="10">
                  <c:v>листопад</c:v>
                </c:pt>
                <c:pt idx="11">
                  <c:v>грудень</c:v>
                </c:pt>
              </c:strCache>
            </c:strRef>
          </c:cat>
          <c:val>
            <c:numRef>
              <c:f>'1.зф помісячно 2016-2017'!$B$3:$M$3</c:f>
              <c:numCache>
                <c:formatCode>0.0</c:formatCode>
                <c:ptCount val="12"/>
                <c:pt idx="0">
                  <c:v>444.12729999999999</c:v>
                </c:pt>
                <c:pt idx="1">
                  <c:v>638.70000000000005</c:v>
                </c:pt>
                <c:pt idx="2">
                  <c:v>605.46845536000001</c:v>
                </c:pt>
                <c:pt idx="3">
                  <c:v>642.09900000000005</c:v>
                </c:pt>
                <c:pt idx="4">
                  <c:v>696.18258912999954</c:v>
                </c:pt>
                <c:pt idx="5">
                  <c:v>659.11495083999989</c:v>
                </c:pt>
                <c:pt idx="6">
                  <c:v>720.32296780000001</c:v>
                </c:pt>
                <c:pt idx="7">
                  <c:v>750.04145108000012</c:v>
                </c:pt>
                <c:pt idx="8">
                  <c:v>628.82723936999992</c:v>
                </c:pt>
                <c:pt idx="9">
                  <c:v>707.06899999999996</c:v>
                </c:pt>
                <c:pt idx="10">
                  <c:v>805.90419999999995</c:v>
                </c:pt>
                <c:pt idx="11">
                  <c:v>799.09849999999994</c:v>
                </c:pt>
              </c:numCache>
            </c:numRef>
          </c:val>
        </c:ser>
        <c:ser>
          <c:idx val="2"/>
          <c:order val="2"/>
          <c:tx>
            <c:strRef>
              <c:f>'1.зф помісячно 2016-2017'!$A$4</c:f>
              <c:strCache>
                <c:ptCount val="1"/>
                <c:pt idx="0">
                  <c:v>2017 рік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1408378293277563E-2"/>
                  <c:y val="2.3501672276220804E-2"/>
                </c:manualLayout>
              </c:layout>
              <c:dLblPos val="r"/>
              <c:showVal val="1"/>
            </c:dLbl>
            <c:dLbl>
              <c:idx val="1"/>
              <c:layout>
                <c:manualLayout>
                  <c:x val="-3.4883329529032114E-2"/>
                  <c:y val="-2.8845858316898634E-2"/>
                </c:manualLayout>
              </c:layout>
              <c:dLblPos val="r"/>
              <c:showVal val="1"/>
            </c:dLbl>
            <c:dLbl>
              <c:idx val="2"/>
              <c:layout>
                <c:manualLayout>
                  <c:x val="-2.3829752051280864E-2"/>
                  <c:y val="2.8729290093122025E-2"/>
                </c:manualLayout>
              </c:layout>
              <c:dLblPos val="r"/>
              <c:showVal val="1"/>
            </c:dLbl>
            <c:dLbl>
              <c:idx val="3"/>
              <c:layout>
                <c:manualLayout>
                  <c:x val="1.6051427025939315E-3"/>
                  <c:y val="1.1937695457852341E-2"/>
                </c:manualLayout>
              </c:layout>
              <c:dLblPos val="r"/>
              <c:showVal val="1"/>
            </c:dLbl>
            <c:dLbl>
              <c:idx val="4"/>
              <c:layout>
                <c:manualLayout>
                  <c:x val="-2.5556830166687458E-2"/>
                  <c:y val="2.7808141487725351E-2"/>
                </c:manualLayout>
              </c:layout>
              <c:dLblPos val="r"/>
              <c:showVal val="1"/>
            </c:dLbl>
            <c:dLbl>
              <c:idx val="5"/>
              <c:layout>
                <c:manualLayout>
                  <c:x val="-7.249355667355047E-3"/>
                  <c:y val="1.1742668806155928E-2"/>
                </c:manualLayout>
              </c:layout>
              <c:dLblPos val="r"/>
              <c:showVal val="1"/>
            </c:dLbl>
            <c:dLbl>
              <c:idx val="6"/>
              <c:layout>
                <c:manualLayout>
                  <c:x val="-8.6311661549504405E-3"/>
                  <c:y val="1.8807054384935455E-2"/>
                </c:manualLayout>
              </c:layout>
              <c:dLblPos val="r"/>
              <c:showVal val="1"/>
            </c:dLbl>
            <c:dLbl>
              <c:idx val="10"/>
              <c:layout>
                <c:manualLayout>
                  <c:x val="-1.1049051382680619E-2"/>
                  <c:y val="1.1570275948175883E-2"/>
                </c:manualLayout>
              </c:layout>
              <c:dLblPos val="r"/>
              <c:showVal val="1"/>
            </c:dLbl>
            <c:dLbl>
              <c:idx val="11"/>
              <c:layout>
                <c:manualLayout>
                  <c:x val="-1.5539538951174289E-2"/>
                  <c:y val="1.1570275948175883E-2"/>
                </c:manualLayout>
              </c:layout>
              <c:dLblPos val="r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uk-UA"/>
              </a:p>
            </c:txPr>
            <c:showVal val="1"/>
          </c:dLbls>
          <c:cat>
            <c:strRef>
              <c:f>'1.зф помісячно 2016-2017'!$B$1:$M$1</c:f>
              <c:strCache>
                <c:ptCount val="12"/>
                <c:pt idx="0">
                  <c:v>січень</c:v>
                </c:pt>
                <c:pt idx="1">
                  <c:v>лютий</c:v>
                </c:pt>
                <c:pt idx="2">
                  <c:v>березень</c:v>
                </c:pt>
                <c:pt idx="3">
                  <c:v>квітень</c:v>
                </c:pt>
                <c:pt idx="4">
                  <c:v>травень</c:v>
                </c:pt>
                <c:pt idx="5">
                  <c:v>червень</c:v>
                </c:pt>
                <c:pt idx="6">
                  <c:v>липень</c:v>
                </c:pt>
                <c:pt idx="7">
                  <c:v>серпень</c:v>
                </c:pt>
                <c:pt idx="8">
                  <c:v>вересень</c:v>
                </c:pt>
                <c:pt idx="9">
                  <c:v>жовтень</c:v>
                </c:pt>
                <c:pt idx="10">
                  <c:v>листопад</c:v>
                </c:pt>
                <c:pt idx="11">
                  <c:v>грудень</c:v>
                </c:pt>
              </c:strCache>
            </c:strRef>
          </c:cat>
          <c:val>
            <c:numRef>
              <c:f>'1.зф помісячно 2016-2017'!$B$4:$M$4</c:f>
              <c:numCache>
                <c:formatCode>0.0</c:formatCode>
                <c:ptCount val="12"/>
                <c:pt idx="0">
                  <c:v>666.9828</c:v>
                </c:pt>
                <c:pt idx="1">
                  <c:v>852.89287809999996</c:v>
                </c:pt>
                <c:pt idx="2" formatCode="#,##0.0">
                  <c:v>858.7189477899999</c:v>
                </c:pt>
                <c:pt idx="3" formatCode="#,##0.0">
                  <c:v>831.25908795000055</c:v>
                </c:pt>
                <c:pt idx="4" formatCode="#,##0.0">
                  <c:v>896.64729999999997</c:v>
                </c:pt>
                <c:pt idx="5" formatCode="#,##0.0">
                  <c:v>884.88469999999995</c:v>
                </c:pt>
                <c:pt idx="6" formatCode="#,##0.0">
                  <c:v>908.07010000000002</c:v>
                </c:pt>
              </c:numCache>
            </c:numRef>
          </c:val>
        </c:ser>
        <c:marker val="1"/>
        <c:axId val="82937344"/>
        <c:axId val="82938880"/>
      </c:lineChart>
      <c:catAx>
        <c:axId val="8293734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uk-UA"/>
          </a:p>
        </c:txPr>
        <c:crossAx val="82938880"/>
        <c:crossesAt val="200"/>
        <c:auto val="1"/>
        <c:lblAlgn val="ctr"/>
        <c:lblOffset val="100"/>
        <c:tickLblSkip val="1"/>
        <c:tickMarkSkip val="1"/>
      </c:catAx>
      <c:valAx>
        <c:axId val="82938880"/>
        <c:scaling>
          <c:orientation val="minMax"/>
          <c:max val="1000"/>
          <c:min val="20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75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uk-UA"/>
                  <a:t>млн грн</a:t>
                </a:r>
              </a:p>
            </c:rich>
          </c:tx>
          <c:layout>
            <c:manualLayout>
              <c:xMode val="edge"/>
              <c:yMode val="edge"/>
              <c:x val="4.4017950300916653E-2"/>
              <c:y val="0.46232712117015523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uk-UA"/>
          </a:p>
        </c:txPr>
        <c:crossAx val="8293734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8031176172648413"/>
          <c:y val="0.94380393805834706"/>
          <c:w val="0.33367926299272838"/>
          <c:h val="4.7934000356728651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70" b="0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uk-UA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uk-UA"/>
    </a:p>
  </c:txPr>
  <c:printSettings>
    <c:headerFooter alignWithMargins="0"/>
    <c:pageMargins b="0.39370078740157488" l="0.59055118110236204" r="0.39370078740157488" t="0.39370078740157488" header="0.31496062992125995" footer="0.11811023622047247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121920</xdr:colOff>
      <xdr:row>6</xdr:row>
      <xdr:rowOff>129540</xdr:rowOff>
    </xdr:from>
    <xdr:to>
      <xdr:col>13</xdr:col>
      <xdr:colOff>480060</xdr:colOff>
      <xdr:row>34</xdr:row>
      <xdr:rowOff>45720</xdr:rowOff>
    </xdr:to>
    <xdr:graphicFrame macro="">
      <xdr:nvGraphicFramePr>
        <xdr:cNvPr id="1025" name="Діагр.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italik\c\ZVIT_M\pch_ROZR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86;&#1085;&#1086;&#1084;&#1072;&#1088;&#1100;&#1086;&#1074;&#1072;/INDEX/EVD_1504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56;&#1054;&#1043;&#1053;&#1054;&#1047;&#1059;&#1042;&#1040;&#1053;&#1053;&#1071;/2006/MFU2006/&#1060;&#1072;&#1082;&#1090;/EVD_1504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Obmen\152\&#1040;&#1085;&#1072;&#1083;&#1080;&#1079;_&#1055;&#1083;&#1072;&#1085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Obmen\24\ZN_0101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2006/minimiz/6m2006/Minimizator_9m_old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ZVIT_M\pch_ROZR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DOHOD-~1\LOCALS~1\Temp\$wc\bydget-2006\&#1042;&#1048;&#1050;&#1054;&#1053;&#1040;&#1053;&#1053;&#1071;\&#1084;&#1086;&#1085;_&#1090;&#1086;&#1088;&#1080;&#1085;&#1075;%20&#1088;&#1077;&#1081;&#1090;&#1080;&#1085;&#1075;\&#1065;&#1086;&#1090;&#1080;&#1078;&#1085;&#1077;&#1074;&#1077;\My%20dokum\1\&#1059;&#1090;_&#1086;&#1073;&#1083;_&#1073;_19_06_&#1054;&#1056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5;&#1056;&#1054;&#1043;&#1053;&#1054;&#1047;&#1059;&#1042;&#1040;&#1053;&#1053;&#1071;\BAZA_MFU_05\&#1060;&#1040;&#1050;&#1058;\EVD_1504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5;&#1086;&#1085;&#1086;&#1084;&#1072;&#1088;&#1100;&#1086;&#1074;&#1072;\INDEX\EVD_1504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5;&#1056;&#1054;&#1043;&#1053;&#1054;&#1047;&#1059;&#1042;&#1040;&#1053;&#1053;&#1071;\2006\MFU2006\&#1060;&#1072;&#1082;&#1090;\EVD_150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\c\&#1052;&#1086;&#1080;%20&#1076;&#1086;&#1082;&#1091;&#1084;&#1077;&#1085;&#1090;&#1099;\XLS\BUDGET\Zvbug-99\&#1091;&#1090;&#1086;&#1095;_99_&#1086;&#1073;&#1083;&#1072;&#1089;&#1085;&#1080;&#1081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2006\minimiz\6m2006\Minimizator_9m_old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hod-volodya\dox\my%20dokum\Excel\ANA\2003\Plan2003_derg\!\06_02_03\dotatsii\ishod\&#1059;&#1090;_&#1086;&#1073;&#1083;_&#1073;_19_06_&#1054;&#1056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ohod-mariya\AppData\Local\Temp\FreeCommander1580\01\08.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\c\&#1052;&#1086;&#1080;%20&#1076;&#1086;&#1082;&#1091;&#1084;&#1077;&#1085;&#1090;&#1099;\Exsel\TABL16_DP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x/My%20dokum/1/&#1059;&#1090;_&#1086;&#1073;&#1083;_&#1073;_19_06_&#1054;&#1056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x/27.05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&#1052;&#1086;&#1080;%20&#1076;&#1086;&#1082;&#1091;&#1084;&#1077;&#1085;&#1090;&#1099;\Excel\ZVITY\POD\12-02\REZ_PLAN_i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hod-volodymyr\My%20dokum\&#1052;&#1086;&#1080;%20&#1076;&#1086;&#1082;&#1091;&#1084;&#1077;&#1085;&#1090;&#1099;\&#1084;&#1086;&#1085;&#1110;&#1090;&#1086;&#1088;&#1080;&#1085;&#1075;\My%20dokum\1\&#1059;&#1090;_&#1086;&#1073;&#1083;_&#1073;_19_06_&#1054;&#105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dox/bydget-2006/&#1042;&#1048;&#1050;&#1054;&#1053;&#1040;&#1053;&#1053;&#1071;/&#1084;&#1086;&#1085;_&#1090;&#1086;&#1088;&#1080;&#1085;&#1075;%20&#1088;&#1077;&#1081;&#1090;&#1080;&#1085;&#1075;/&#1065;&#1086;&#1090;&#1080;&#1078;&#1085;&#1077;&#1074;&#1077;/My%20dokum/1/&#1059;&#1090;_&#1086;&#1073;&#1083;_&#1073;_19_06_&#1054;&#105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56;&#1054;&#1043;&#1053;&#1054;&#1047;&#1059;&#1042;&#1040;&#1053;&#1053;&#1071;/BAZA_MFU_05/&#1060;&#1040;&#1050;&#1058;/EVD_150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жер_фінанс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Пер"/>
      <sheetName val="Reg"/>
      <sheetName val="Tax"/>
      <sheetName val="T(з)"/>
      <sheetName val="Т(м)"/>
      <sheetName val="T(д)"/>
      <sheetName val="R(з)"/>
      <sheetName val="R(м)"/>
      <sheetName val="R(v)"/>
      <sheetName val="R(приб)"/>
      <sheetName val="R(ПДВ)"/>
      <sheetName val="R(АЗз)"/>
      <sheetName val="R(АЗс)"/>
      <sheetName val="Факт"/>
      <sheetName val="mD"/>
      <sheetName val="mZ"/>
      <sheetName val="Лист1"/>
      <sheetName val="Лист2"/>
      <sheetName val="Лист3"/>
      <sheetName val="Факт_x0000__x0010_[EVD_1"/>
      <sheetName val="Факт?_x0010_[EVD_1"/>
    </sheetNames>
    <sheetDataSet>
      <sheetData sheetId="0" refreshError="1">
        <row r="34">
          <cell r="N34" t="str">
            <v>15.01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/>
      <sheetData sheetId="20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Пер"/>
      <sheetName val="Reg"/>
      <sheetName val="Tax"/>
      <sheetName val="T(з)"/>
      <sheetName val="Т(м)"/>
      <sheetName val="T(д)"/>
      <sheetName val="R(з)"/>
      <sheetName val="R(м)"/>
      <sheetName val="R(v)"/>
      <sheetName val="R(приб)"/>
      <sheetName val="R(ПДВ)"/>
      <sheetName val="R(АЗз)"/>
      <sheetName val="R(АЗс)"/>
      <sheetName val="Факт"/>
      <sheetName val="mD"/>
      <sheetName val="mZ"/>
      <sheetName val="#REF!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Д8.3_"/>
      <sheetName val="Лист1"/>
      <sheetName val="Лист2"/>
      <sheetName val="Лист3"/>
      <sheetName val="#ССЫЛКА"/>
      <sheetName val="#REF!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учету"/>
      <sheetName val="MO"/>
      <sheetName val="MO (2)"/>
      <sheetName val="MO (3)"/>
      <sheetName val="лицензии всього держ."/>
      <sheetName val="лицензии ТЮТЮН держ"/>
      <sheetName val="лизензии всього_звед"/>
      <sheetName val="лицензии_ТЮТЮН_звед"/>
      <sheetName val="вода"/>
      <sheetName val="Держмито_держ"/>
      <sheetName val="Держмито_звед"/>
      <sheetName val="Земля"/>
      <sheetName val="Лист3"/>
      <sheetName val="Прибутковий"/>
      <sheetName val="Акцизний збір"/>
      <sheetName val="ПРИБУТОК_звед."/>
      <sheetName val="ПРИБУТОК_держ."/>
      <sheetName val="ПДВ _юрид"/>
      <sheetName val="ПДВ_физ"/>
      <sheetName val="ПДВ"/>
      <sheetName val="Кориг_Зведений"/>
      <sheetName val="кориг. Держ. наростаючим"/>
      <sheetName val="кориг. Держ. ЛИПЕНЬ"/>
      <sheetName val="Від управлінь_Зведений"/>
      <sheetName val="Від  управлінь_Державний"/>
      <sheetName val="Відх. звед. скор. від 181"/>
      <sheetName val="Відх. держ.  скориг. від 181"/>
      <sheetName val="Відх. 3 від 4"/>
      <sheetName val="Відх. дод.3 від 181"/>
      <sheetName val="Відх.дод.4 від 181"/>
      <sheetName val="Z1_D2"/>
      <sheetName val="Z1_(340)"/>
      <sheetName val="D2_(340)"/>
      <sheetName val="Z3_(23)"/>
      <sheetName val="D4_(23)"/>
      <sheetName val="Z3_(23)_bezNadolug"/>
      <sheetName val="D4_(23)_bezNadolug"/>
      <sheetName val="D5_(23)"/>
      <sheetName val="Лист1"/>
      <sheetName val="Лист2"/>
      <sheetName val="#ССЫЛКА"/>
      <sheetName val="#REF!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пояснення"/>
      <sheetName val="основная(1)"/>
      <sheetName val="доп_потенциал(2)"/>
      <sheetName val="мини_ДПИ_крупные(3)"/>
      <sheetName val="мини_ДПИ(4)"/>
      <sheetName val="большие_минимизаторы(5)"/>
      <sheetName val="мини_прибыль(6)"/>
      <sheetName val="мини_льготы(7)"/>
      <sheetName val="мини_0-0,1%(8)"/>
      <sheetName val="основная_1_"/>
      <sheetName val="Начни с меня"/>
    </sheetNames>
    <sheetDataSet>
      <sheetData sheetId="0"/>
      <sheetData sheetId="1" refreshError="1">
        <row r="4">
          <cell r="B4" t="str">
            <v>Код підприємства</v>
          </cell>
          <cell r="C4" t="str">
            <v>Назва підприємства</v>
          </cell>
          <cell r="D4" t="str">
            <v>Сума валового доходу за 9 місяців 2005р.</v>
          </cell>
          <cell r="E4" t="str">
            <v>Збір платежів до Державного бюджету станом на 01.10.2005р.</v>
          </cell>
          <cell r="F4" t="str">
            <v>Податкове навантаження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джер_фінанс"/>
    </sheetNames>
    <sheetDataSet>
      <sheetData sheetId="0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Пер"/>
      <sheetName val="Reg"/>
      <sheetName val="Tax"/>
      <sheetName val="T(з)"/>
      <sheetName val="Т(м)"/>
      <sheetName val="T(д)"/>
      <sheetName val="R(з)"/>
      <sheetName val="R(м)"/>
      <sheetName val="R(v)"/>
      <sheetName val="R(приб)"/>
      <sheetName val="R(ПДВ)"/>
      <sheetName val="R(АЗз)"/>
      <sheetName val="R(АЗс)"/>
      <sheetName val="Факт"/>
      <sheetName val="mD"/>
      <sheetName val="mZ"/>
      <sheetName val="Дод_1"/>
      <sheetName val="Всього"/>
      <sheetName val="Приб"/>
      <sheetName val="ПДВ"/>
      <sheetName val="ПДВвідш"/>
      <sheetName val="Акциз ін"/>
      <sheetName val="Акциз нп"/>
      <sheetName val="Ліс"/>
      <sheetName val="Вода"/>
      <sheetName val="ГРРвсього"/>
      <sheetName val="ГРР заг"/>
      <sheetName val="ГРР сп"/>
      <sheetName val="Надра"/>
      <sheetName val="140609"/>
      <sheetName val="Ліцен"/>
      <sheetName val="Част"/>
      <sheetName val="Нафта"/>
      <sheetName val="Газ"/>
      <sheetName val="Конд"/>
      <sheetName val="Майно"/>
      <sheetName val="Реклама"/>
      <sheetName val="Забр"/>
      <sheetName val="Вино"/>
      <sheetName val="Цілов"/>
      <sheetName val="Інші за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Пер"/>
      <sheetName val="Reg"/>
      <sheetName val="Tax"/>
      <sheetName val="T(з)"/>
      <sheetName val="Т(м)"/>
      <sheetName val="T(д)"/>
      <sheetName val="R(з)"/>
      <sheetName val="R(м)"/>
      <sheetName val="R(v)"/>
      <sheetName val="R(приб)"/>
      <sheetName val="R(ПДВ)"/>
      <sheetName val="R(АЗз)"/>
      <sheetName val="R(АЗс)"/>
      <sheetName val="Факт"/>
      <sheetName val="mD"/>
      <sheetName val="mZ"/>
      <sheetName val="Лист1"/>
      <sheetName val="Лист2"/>
      <sheetName val="Лист3"/>
      <sheetName val="Факт_x0000__x0010_[EVD_1"/>
      <sheetName val="Факт?_x0010_[EVD_1"/>
    </sheetNames>
    <sheetDataSet>
      <sheetData sheetId="0" refreshError="1">
        <row r="34">
          <cell r="N34" t="str">
            <v>15.01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/>
      <sheetData sheetId="20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Пер"/>
      <sheetName val="Reg"/>
      <sheetName val="Tax"/>
      <sheetName val="T(з)"/>
      <sheetName val="Т(м)"/>
      <sheetName val="T(д)"/>
      <sheetName val="R(з)"/>
      <sheetName val="R(м)"/>
      <sheetName val="R(v)"/>
      <sheetName val="R(приб)"/>
      <sheetName val="R(ПДВ)"/>
      <sheetName val="R(АЗз)"/>
      <sheetName val="R(АЗс)"/>
      <sheetName val="Факт"/>
      <sheetName val="mD"/>
      <sheetName val="mZ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/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пояснення"/>
      <sheetName val="основная(1)"/>
      <sheetName val="доп_потенциал(2)"/>
      <sheetName val="мини_ДПИ_крупные(3)"/>
      <sheetName val="мини_ДПИ(4)"/>
      <sheetName val="большие_минимизаторы(5)"/>
      <sheetName val="мини_прибыль(6)"/>
      <sheetName val="мини_льготы(7)"/>
      <sheetName val="мини_0-0,1%(8)"/>
      <sheetName val="основная_1_"/>
      <sheetName val="Начни с меня"/>
    </sheetNames>
    <sheetDataSet>
      <sheetData sheetId="0"/>
      <sheetData sheetId="1" refreshError="1">
        <row r="4">
          <cell r="B4" t="str">
            <v>Код підприємства</v>
          </cell>
          <cell r="C4" t="str">
            <v>Назва підприємства</v>
          </cell>
          <cell r="D4" t="str">
            <v>Сума валового доходу за 9 місяців 2005р.</v>
          </cell>
          <cell r="E4" t="str">
            <v>Збір платежів до Державного бюджету станом на 01.10.2005р.</v>
          </cell>
          <cell r="F4" t="str">
            <v>Податкове навантаження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за видами надходжень"/>
      <sheetName val="мб зф по АТО"/>
      <sheetName val="дотац по АТО"/>
    </sheetNames>
    <sheetDataSet>
      <sheetData sheetId="0"/>
      <sheetData sheetId="1"/>
      <sheetData sheetId="2">
        <row r="58">
          <cell r="D58">
            <v>257888.59999999995</v>
          </cell>
          <cell r="E58">
            <v>257888.59999999995</v>
          </cell>
          <cell r="J58">
            <v>136349.69999999998</v>
          </cell>
          <cell r="K58">
            <v>136349.69999999998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/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27.05 (2)"/>
      <sheetName val="27.05.зф+дот (3)"/>
      <sheetName val="27.05"/>
      <sheetName val="Форма область (н)"/>
      <sheetName val="шахта"/>
      <sheetName val="сірка"/>
      <sheetName val="дорог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Всього"/>
      <sheetName val="Ліценз"/>
      <sheetName val="Ліценз1"/>
      <sheetName val="Акциз"/>
      <sheetName val="Акциз1"/>
      <sheetName val="Надра"/>
      <sheetName val="Надра1"/>
      <sheetName val="Вода"/>
      <sheetName val="Вода1"/>
      <sheetName val="Ліс"/>
      <sheetName val="Ліс1"/>
      <sheetName val="ПДВ"/>
      <sheetName val="ПДВ1"/>
      <sheetName val="ПнП"/>
      <sheetName val="ПнП1"/>
      <sheetName val="Оренда"/>
      <sheetName val="Оренда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4">
          <cell r="A4" t="str">
            <v>№</v>
          </cell>
          <cell r="B4" t="str">
            <v>Район</v>
          </cell>
        </row>
        <row r="5">
          <cell r="A5">
            <v>1</v>
          </cell>
          <cell r="B5" t="str">
            <v>Обласна</v>
          </cell>
        </row>
        <row r="6">
          <cell r="B6" t="str">
            <v>м.Львiв</v>
          </cell>
        </row>
        <row r="7">
          <cell r="A7">
            <v>8</v>
          </cell>
          <cell r="B7" t="str">
            <v>м.Борислав</v>
          </cell>
        </row>
        <row r="8">
          <cell r="A8">
            <v>9</v>
          </cell>
          <cell r="B8" t="str">
            <v>м.Дрогобич</v>
          </cell>
        </row>
        <row r="9">
          <cell r="A9">
            <v>10</v>
          </cell>
          <cell r="B9" t="str">
            <v>м.Самбiр</v>
          </cell>
        </row>
        <row r="10">
          <cell r="A10">
            <v>11</v>
          </cell>
          <cell r="B10" t="str">
            <v>м.Стрий</v>
          </cell>
        </row>
        <row r="11">
          <cell r="A11">
            <v>12</v>
          </cell>
          <cell r="B11" t="str">
            <v>м.Трускавець</v>
          </cell>
        </row>
        <row r="12">
          <cell r="A12">
            <v>13</v>
          </cell>
          <cell r="B12" t="str">
            <v>м.Червоноград</v>
          </cell>
        </row>
        <row r="13">
          <cell r="A13">
            <v>14</v>
          </cell>
          <cell r="B13" t="str">
            <v>Бродiвський р-н</v>
          </cell>
        </row>
        <row r="14">
          <cell r="A14">
            <v>15</v>
          </cell>
          <cell r="B14" t="str">
            <v>Буський р-н</v>
          </cell>
        </row>
        <row r="15">
          <cell r="A15">
            <v>16</v>
          </cell>
          <cell r="B15" t="str">
            <v>Городоцький р-н</v>
          </cell>
        </row>
        <row r="16">
          <cell r="A16">
            <v>17</v>
          </cell>
          <cell r="B16" t="str">
            <v>Дрогобицький р-н</v>
          </cell>
        </row>
        <row r="17">
          <cell r="A17">
            <v>18</v>
          </cell>
          <cell r="B17" t="str">
            <v>Жидачiвський р-н</v>
          </cell>
        </row>
        <row r="18">
          <cell r="A18">
            <v>19</v>
          </cell>
          <cell r="B18" t="str">
            <v>Золочiвський р-н</v>
          </cell>
        </row>
        <row r="19">
          <cell r="A19">
            <v>20</v>
          </cell>
          <cell r="B19" t="str">
            <v>Кам.Бузький р-н</v>
          </cell>
        </row>
        <row r="20">
          <cell r="A20">
            <v>21</v>
          </cell>
          <cell r="B20" t="str">
            <v>Миколаiвський р-н</v>
          </cell>
        </row>
        <row r="21">
          <cell r="A21">
            <v>22</v>
          </cell>
          <cell r="B21" t="str">
            <v>Мостиський р-н</v>
          </cell>
        </row>
        <row r="22">
          <cell r="A22">
            <v>23</v>
          </cell>
          <cell r="B22" t="str">
            <v>Жовкiвський р-н</v>
          </cell>
        </row>
        <row r="23">
          <cell r="A23">
            <v>24</v>
          </cell>
          <cell r="B23" t="str">
            <v>Перемишлянський р-н</v>
          </cell>
        </row>
        <row r="24">
          <cell r="A24">
            <v>25</v>
          </cell>
          <cell r="B24" t="str">
            <v>Пустомитiвський р-н</v>
          </cell>
        </row>
        <row r="25">
          <cell r="A25">
            <v>26</v>
          </cell>
          <cell r="B25" t="str">
            <v>Радехiвський р-н</v>
          </cell>
        </row>
        <row r="26">
          <cell r="A26">
            <v>27</v>
          </cell>
          <cell r="B26" t="str">
            <v>Самбўрський р-н</v>
          </cell>
        </row>
        <row r="27">
          <cell r="A27">
            <v>28</v>
          </cell>
          <cell r="B27" t="str">
            <v>Сколiвський р-н</v>
          </cell>
        </row>
        <row r="28">
          <cell r="A28">
            <v>29</v>
          </cell>
          <cell r="B28" t="str">
            <v>Сокальський р-н</v>
          </cell>
        </row>
        <row r="29">
          <cell r="A29">
            <v>30</v>
          </cell>
          <cell r="B29" t="str">
            <v>Стpийськиий р-н</v>
          </cell>
        </row>
      </sheetData>
      <sheetData sheetId="16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Пер"/>
      <sheetName val="Reg"/>
      <sheetName val="Tax"/>
      <sheetName val="T(з)"/>
      <sheetName val="Т(м)"/>
      <sheetName val="T(д)"/>
      <sheetName val="R(з)"/>
      <sheetName val="R(м)"/>
      <sheetName val="R(v)"/>
      <sheetName val="R(приб)"/>
      <sheetName val="R(ПДВ)"/>
      <sheetName val="R(АЗз)"/>
      <sheetName val="R(АЗс)"/>
      <sheetName val="Факт"/>
      <sheetName val="mD"/>
      <sheetName val="mZ"/>
      <sheetName val="Дод_1"/>
      <sheetName val="Всього"/>
      <sheetName val="Приб"/>
      <sheetName val="ПДВ"/>
      <sheetName val="ПДВвідш"/>
      <sheetName val="Акциз ін"/>
      <sheetName val="Акциз нп"/>
      <sheetName val="Ліс"/>
      <sheetName val="Вода"/>
      <sheetName val="ГРРвсього"/>
      <sheetName val="ГРР заг"/>
      <sheetName val="ГРР сп"/>
      <sheetName val="Надра"/>
      <sheetName val="140609"/>
      <sheetName val="Ліцен"/>
      <sheetName val="Част"/>
      <sheetName val="Нафта"/>
      <sheetName val="Газ"/>
      <sheetName val="Конд"/>
      <sheetName val="Майно"/>
      <sheetName val="Реклама"/>
      <sheetName val="Забр"/>
      <sheetName val="Вино"/>
      <sheetName val="Цілов"/>
      <sheetName val="Інші заг"/>
      <sheetName val="#REF!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N89"/>
  <sheetViews>
    <sheetView zoomScale="75" zoomScaleSheetLayoutView="100" workbookViewId="0">
      <pane ySplit="6" topLeftCell="A7" activePane="bottomLeft" state="frozen"/>
      <selection pane="bottomLeft" activeCell="H14" sqref="H14"/>
    </sheetView>
  </sheetViews>
  <sheetFormatPr defaultColWidth="9.21875" defaultRowHeight="15.6"/>
  <cols>
    <col min="1" max="1" width="5" style="38" customWidth="1"/>
    <col min="2" max="2" width="24.44140625" style="38" customWidth="1"/>
    <col min="3" max="3" width="14" style="38" hidden="1" customWidth="1"/>
    <col min="4" max="4" width="15.44140625" style="38" customWidth="1"/>
    <col min="5" max="6" width="15.77734375" style="38" customWidth="1"/>
    <col min="7" max="7" width="12.21875" style="38" customWidth="1"/>
    <col min="8" max="8" width="13.77734375" style="38" customWidth="1"/>
    <col min="9" max="9" width="9.21875" style="38" customWidth="1"/>
    <col min="10" max="10" width="15.77734375" style="39" customWidth="1"/>
    <col min="11" max="11" width="10.21875" style="39" customWidth="1"/>
    <col min="12" max="12" width="15.21875" style="38" customWidth="1"/>
    <col min="13" max="16384" width="9.21875" style="38"/>
  </cols>
  <sheetData>
    <row r="1" spans="1:14" s="2" customFormat="1" ht="19.5" customHeight="1">
      <c r="A1" s="116" t="s">
        <v>0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</row>
    <row r="2" spans="1:14" s="2" customFormat="1" ht="20.25" customHeight="1">
      <c r="A2" s="117" t="s">
        <v>70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</row>
    <row r="3" spans="1:14" s="2" customFormat="1" ht="22.5" customHeight="1">
      <c r="A3" s="119" t="s">
        <v>1</v>
      </c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</row>
    <row r="4" spans="1:14" s="2" customFormat="1" ht="14.1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4" t="s">
        <v>2</v>
      </c>
    </row>
    <row r="5" spans="1:14" s="5" customFormat="1" ht="40.049999999999997" customHeight="1">
      <c r="A5" s="1" t="s">
        <v>3</v>
      </c>
      <c r="B5" s="1" t="s">
        <v>4</v>
      </c>
      <c r="C5" s="1" t="s">
        <v>5</v>
      </c>
      <c r="D5" s="112" t="s">
        <v>6</v>
      </c>
      <c r="E5" s="112" t="s">
        <v>7</v>
      </c>
      <c r="F5" s="118" t="s">
        <v>8</v>
      </c>
      <c r="G5" s="120" t="s">
        <v>9</v>
      </c>
      <c r="H5" s="114" t="s">
        <v>10</v>
      </c>
      <c r="I5" s="115"/>
      <c r="J5" s="1" t="s">
        <v>11</v>
      </c>
      <c r="K5" s="1" t="s">
        <v>12</v>
      </c>
      <c r="L5" s="1"/>
    </row>
    <row r="6" spans="1:14" s="5" customFormat="1" ht="51" customHeight="1">
      <c r="A6" s="1"/>
      <c r="B6" s="1"/>
      <c r="C6" s="111"/>
      <c r="D6" s="113"/>
      <c r="E6" s="113"/>
      <c r="F6" s="118"/>
      <c r="G6" s="121"/>
      <c r="H6" s="6" t="s">
        <v>13</v>
      </c>
      <c r="I6" s="6" t="s">
        <v>14</v>
      </c>
      <c r="J6" s="1"/>
      <c r="K6" s="7" t="s">
        <v>14</v>
      </c>
      <c r="L6" s="7" t="s">
        <v>15</v>
      </c>
    </row>
    <row r="7" spans="1:14" s="5" customFormat="1" ht="21" customHeight="1">
      <c r="A7" s="8">
        <v>1</v>
      </c>
      <c r="B7" s="9" t="s">
        <v>16</v>
      </c>
      <c r="C7" s="10">
        <v>1475986.466</v>
      </c>
      <c r="D7" s="10">
        <v>1496797.466</v>
      </c>
      <c r="E7" s="10">
        <v>846933.60699999996</v>
      </c>
      <c r="F7" s="10">
        <v>896114.7291900001</v>
      </c>
      <c r="G7" s="11">
        <f t="shared" ref="G7:G38" si="0">F7/D7*100</f>
        <v>59.868803197853623</v>
      </c>
      <c r="H7" s="10">
        <f t="shared" ref="H7:H38" si="1">F7-E7</f>
        <v>49181.12219000014</v>
      </c>
      <c r="I7" s="11">
        <f t="shared" ref="I7:I38" si="2">F7/E7*100</f>
        <v>105.80696311771227</v>
      </c>
      <c r="J7" s="10">
        <v>673773.29675999994</v>
      </c>
      <c r="K7" s="11">
        <f t="shared" ref="K7:K38" si="3">F7/J7*100</f>
        <v>132.99944261655696</v>
      </c>
      <c r="L7" s="10">
        <f t="shared" ref="L7:L38" si="4">F7-J7</f>
        <v>222341.43243000016</v>
      </c>
      <c r="N7" s="12"/>
    </row>
    <row r="8" spans="1:14" s="5" customFormat="1" ht="21" customHeight="1">
      <c r="A8" s="13">
        <v>2</v>
      </c>
      <c r="B8" s="14" t="s">
        <v>17</v>
      </c>
      <c r="C8" s="10">
        <v>4442238</v>
      </c>
      <c r="D8" s="10">
        <v>4449404.9129600003</v>
      </c>
      <c r="E8" s="10">
        <v>2475822.1429599999</v>
      </c>
      <c r="F8" s="10">
        <v>2534631.5219099997</v>
      </c>
      <c r="G8" s="11">
        <f t="shared" si="0"/>
        <v>56.965629595257873</v>
      </c>
      <c r="H8" s="15">
        <f t="shared" si="1"/>
        <v>58809.378949999809</v>
      </c>
      <c r="I8" s="16">
        <f t="shared" si="2"/>
        <v>102.37534748274322</v>
      </c>
      <c r="J8" s="15">
        <v>1958484.3236099998</v>
      </c>
      <c r="K8" s="16">
        <f t="shared" si="3"/>
        <v>129.41801429576978</v>
      </c>
      <c r="L8" s="15">
        <f t="shared" si="4"/>
        <v>576147.19829999981</v>
      </c>
    </row>
    <row r="9" spans="1:14" s="5" customFormat="1" ht="21" customHeight="1">
      <c r="A9" s="13">
        <v>3</v>
      </c>
      <c r="B9" s="14" t="s">
        <v>18</v>
      </c>
      <c r="C9" s="10">
        <v>94417.991999999998</v>
      </c>
      <c r="D9" s="10">
        <v>95734.342000000004</v>
      </c>
      <c r="E9" s="10">
        <v>61271.767999999996</v>
      </c>
      <c r="F9" s="10">
        <v>65597.259090000007</v>
      </c>
      <c r="G9" s="11">
        <f t="shared" si="0"/>
        <v>68.520091870480499</v>
      </c>
      <c r="H9" s="15">
        <f t="shared" si="1"/>
        <v>4325.4910900000104</v>
      </c>
      <c r="I9" s="16">
        <f t="shared" si="2"/>
        <v>107.05951734573746</v>
      </c>
      <c r="J9" s="15">
        <v>49950.056149999997</v>
      </c>
      <c r="K9" s="16">
        <f t="shared" si="3"/>
        <v>131.3256963976406</v>
      </c>
      <c r="L9" s="15">
        <f t="shared" si="4"/>
        <v>15647.20294000001</v>
      </c>
    </row>
    <row r="10" spans="1:14" s="5" customFormat="1" ht="21" customHeight="1">
      <c r="A10" s="13">
        <v>4</v>
      </c>
      <c r="B10" s="14" t="s">
        <v>19</v>
      </c>
      <c r="C10" s="10">
        <v>200257.8</v>
      </c>
      <c r="D10" s="10">
        <v>218901.32244999998</v>
      </c>
      <c r="E10" s="10">
        <v>133085.51045</v>
      </c>
      <c r="F10" s="10">
        <v>142834.98613</v>
      </c>
      <c r="G10" s="11">
        <f t="shared" si="0"/>
        <v>65.250855742374711</v>
      </c>
      <c r="H10" s="15">
        <f t="shared" si="1"/>
        <v>9749.4756800000032</v>
      </c>
      <c r="I10" s="16">
        <f t="shared" si="2"/>
        <v>107.3257228732371</v>
      </c>
      <c r="J10" s="15">
        <v>104317.02436</v>
      </c>
      <c r="K10" s="16">
        <f t="shared" si="3"/>
        <v>136.92394602540983</v>
      </c>
      <c r="L10" s="15">
        <f t="shared" si="4"/>
        <v>38517.961770000009</v>
      </c>
    </row>
    <row r="11" spans="1:14" s="5" customFormat="1" ht="21" customHeight="1">
      <c r="A11" s="13">
        <v>5</v>
      </c>
      <c r="B11" s="14" t="s">
        <v>20</v>
      </c>
      <c r="C11" s="10">
        <v>32058.6</v>
      </c>
      <c r="D11" s="10">
        <v>33416.328000000001</v>
      </c>
      <c r="E11" s="10">
        <v>21690.971000000001</v>
      </c>
      <c r="F11" s="10">
        <v>24218.829679999999</v>
      </c>
      <c r="G11" s="11">
        <f t="shared" si="0"/>
        <v>72.476035308248115</v>
      </c>
      <c r="H11" s="15">
        <f t="shared" si="1"/>
        <v>2527.8586799999975</v>
      </c>
      <c r="I11" s="16">
        <f t="shared" si="2"/>
        <v>111.65396735812332</v>
      </c>
      <c r="J11" s="15">
        <v>16787.622780000002</v>
      </c>
      <c r="K11" s="16">
        <f t="shared" si="3"/>
        <v>144.26598689632931</v>
      </c>
      <c r="L11" s="15">
        <f t="shared" si="4"/>
        <v>7431.2068999999974</v>
      </c>
    </row>
    <row r="12" spans="1:14" s="5" customFormat="1" ht="21" customHeight="1">
      <c r="A12" s="13">
        <v>6</v>
      </c>
      <c r="B12" s="17" t="s">
        <v>21</v>
      </c>
      <c r="C12" s="10">
        <v>47273.2</v>
      </c>
      <c r="D12" s="10">
        <v>47698.235260000001</v>
      </c>
      <c r="E12" s="10">
        <v>28824.935260000002</v>
      </c>
      <c r="F12" s="10">
        <v>28121.224030000001</v>
      </c>
      <c r="G12" s="11">
        <f t="shared" si="0"/>
        <v>58.956529265103882</v>
      </c>
      <c r="H12" s="18">
        <f t="shared" si="1"/>
        <v>-703.7112300000008</v>
      </c>
      <c r="I12" s="19">
        <f t="shared" si="2"/>
        <v>97.558671949641692</v>
      </c>
      <c r="J12" s="15">
        <v>21302.675589999999</v>
      </c>
      <c r="K12" s="16">
        <f t="shared" si="3"/>
        <v>132.00794384345221</v>
      </c>
      <c r="L12" s="15">
        <f t="shared" si="4"/>
        <v>6818.5484400000023</v>
      </c>
    </row>
    <row r="13" spans="1:14" s="5" customFormat="1" ht="21" customHeight="1">
      <c r="A13" s="13">
        <v>7</v>
      </c>
      <c r="B13" s="14" t="s">
        <v>22</v>
      </c>
      <c r="C13" s="10">
        <v>94500</v>
      </c>
      <c r="D13" s="10">
        <v>94500</v>
      </c>
      <c r="E13" s="10">
        <v>57667.762000000002</v>
      </c>
      <c r="F13" s="10">
        <v>59912.273880000001</v>
      </c>
      <c r="G13" s="11">
        <f t="shared" si="0"/>
        <v>63.399231619047626</v>
      </c>
      <c r="H13" s="15">
        <f t="shared" si="1"/>
        <v>2244.5118799999982</v>
      </c>
      <c r="I13" s="16">
        <f t="shared" si="2"/>
        <v>103.89214320472502</v>
      </c>
      <c r="J13" s="15">
        <v>43952.629799999995</v>
      </c>
      <c r="K13" s="16">
        <f t="shared" si="3"/>
        <v>136.31101063263341</v>
      </c>
      <c r="L13" s="15">
        <f t="shared" si="4"/>
        <v>15959.644080000005</v>
      </c>
    </row>
    <row r="14" spans="1:14" s="5" customFormat="1" ht="21" customHeight="1">
      <c r="A14" s="13">
        <v>8</v>
      </c>
      <c r="B14" s="14" t="s">
        <v>23</v>
      </c>
      <c r="C14" s="10">
        <v>197996</v>
      </c>
      <c r="D14" s="10">
        <v>197996</v>
      </c>
      <c r="E14" s="10">
        <v>116040</v>
      </c>
      <c r="F14" s="10">
        <v>128477.29445999999</v>
      </c>
      <c r="G14" s="11">
        <f t="shared" si="0"/>
        <v>64.888833340067478</v>
      </c>
      <c r="H14" s="15">
        <f t="shared" si="1"/>
        <v>12437.29445999999</v>
      </c>
      <c r="I14" s="16">
        <f t="shared" si="2"/>
        <v>110.71810966907962</v>
      </c>
      <c r="J14" s="15">
        <v>94180.186879999994</v>
      </c>
      <c r="K14" s="16">
        <f t="shared" si="3"/>
        <v>136.41647857813211</v>
      </c>
      <c r="L14" s="15">
        <f t="shared" si="4"/>
        <v>34297.107579999996</v>
      </c>
    </row>
    <row r="15" spans="1:14" s="5" customFormat="1" ht="21" customHeight="1">
      <c r="A15" s="13">
        <v>9</v>
      </c>
      <c r="B15" s="14" t="s">
        <v>24</v>
      </c>
      <c r="C15" s="10">
        <v>121853.1</v>
      </c>
      <c r="D15" s="10">
        <v>130939.1</v>
      </c>
      <c r="E15" s="10">
        <v>81584.2</v>
      </c>
      <c r="F15" s="10">
        <v>84747.495020000002</v>
      </c>
      <c r="G15" s="11">
        <f t="shared" si="0"/>
        <v>64.722832996408258</v>
      </c>
      <c r="H15" s="15">
        <f t="shared" si="1"/>
        <v>3163.295020000005</v>
      </c>
      <c r="I15" s="16">
        <f t="shared" si="2"/>
        <v>103.87733779334725</v>
      </c>
      <c r="J15" s="15">
        <v>62300.361929999999</v>
      </c>
      <c r="K15" s="16">
        <f t="shared" si="3"/>
        <v>136.03050190177282</v>
      </c>
      <c r="L15" s="15">
        <f t="shared" si="4"/>
        <v>22447.133090000003</v>
      </c>
    </row>
    <row r="16" spans="1:14" s="5" customFormat="1" ht="21" customHeight="1" thickBot="1">
      <c r="A16" s="20">
        <v>10</v>
      </c>
      <c r="B16" s="21" t="s">
        <v>25</v>
      </c>
      <c r="C16" s="22">
        <v>174405.9</v>
      </c>
      <c r="D16" s="22">
        <v>174692.65</v>
      </c>
      <c r="E16" s="22">
        <v>109227.549</v>
      </c>
      <c r="F16" s="22">
        <v>118621.52411</v>
      </c>
      <c r="G16" s="23">
        <f t="shared" si="0"/>
        <v>67.902985105555388</v>
      </c>
      <c r="H16" s="22">
        <f t="shared" si="1"/>
        <v>9393.9751099999994</v>
      </c>
      <c r="I16" s="23">
        <f t="shared" si="2"/>
        <v>108.60037160588489</v>
      </c>
      <c r="J16" s="22">
        <v>90562.037799999991</v>
      </c>
      <c r="K16" s="23">
        <f t="shared" si="3"/>
        <v>130.98371789288515</v>
      </c>
      <c r="L16" s="22">
        <f t="shared" si="4"/>
        <v>28059.486310000008</v>
      </c>
    </row>
    <row r="17" spans="1:12" s="5" customFormat="1" ht="21" customHeight="1">
      <c r="A17" s="8">
        <v>11</v>
      </c>
      <c r="B17" s="9" t="s">
        <v>26</v>
      </c>
      <c r="C17" s="10">
        <v>123182.2</v>
      </c>
      <c r="D17" s="10">
        <v>124605.84299999999</v>
      </c>
      <c r="E17" s="10">
        <v>78266.642999999996</v>
      </c>
      <c r="F17" s="10">
        <v>83876.22301999999</v>
      </c>
      <c r="G17" s="11">
        <f t="shared" si="0"/>
        <v>67.313234275859756</v>
      </c>
      <c r="H17" s="10">
        <f t="shared" si="1"/>
        <v>5609.580019999994</v>
      </c>
      <c r="I17" s="11">
        <f t="shared" si="2"/>
        <v>107.16726795092002</v>
      </c>
      <c r="J17" s="10">
        <v>57271.802689999997</v>
      </c>
      <c r="K17" s="11">
        <f t="shared" si="3"/>
        <v>146.45291239391227</v>
      </c>
      <c r="L17" s="10">
        <f t="shared" si="4"/>
        <v>26604.420329999994</v>
      </c>
    </row>
    <row r="18" spans="1:12" s="5" customFormat="1" ht="21" customHeight="1">
      <c r="A18" s="13">
        <v>12</v>
      </c>
      <c r="B18" s="14" t="s">
        <v>27</v>
      </c>
      <c r="C18" s="10">
        <v>71148.2</v>
      </c>
      <c r="D18" s="10">
        <v>74746.3</v>
      </c>
      <c r="E18" s="10">
        <v>45673.9</v>
      </c>
      <c r="F18" s="10">
        <v>50982.773200000003</v>
      </c>
      <c r="G18" s="11">
        <f t="shared" si="0"/>
        <v>68.207755032690585</v>
      </c>
      <c r="H18" s="15">
        <f t="shared" si="1"/>
        <v>5308.8732000000018</v>
      </c>
      <c r="I18" s="16">
        <f t="shared" si="2"/>
        <v>111.6234286977902</v>
      </c>
      <c r="J18" s="15">
        <v>32796.122609999999</v>
      </c>
      <c r="K18" s="16">
        <f t="shared" si="3"/>
        <v>155.45366080700845</v>
      </c>
      <c r="L18" s="15">
        <f t="shared" si="4"/>
        <v>18186.650590000005</v>
      </c>
    </row>
    <row r="19" spans="1:12" s="5" customFormat="1" ht="21" customHeight="1">
      <c r="A19" s="13">
        <v>13</v>
      </c>
      <c r="B19" s="14" t="s">
        <v>28</v>
      </c>
      <c r="C19" s="10">
        <v>129696.66</v>
      </c>
      <c r="D19" s="10">
        <v>139518.43700000001</v>
      </c>
      <c r="E19" s="10">
        <v>87047.812000000005</v>
      </c>
      <c r="F19" s="10">
        <v>94198.617200000008</v>
      </c>
      <c r="G19" s="11">
        <f t="shared" si="0"/>
        <v>67.516967094463652</v>
      </c>
      <c r="H19" s="15">
        <f t="shared" si="1"/>
        <v>7150.8052000000025</v>
      </c>
      <c r="I19" s="16">
        <f t="shared" si="2"/>
        <v>108.21480176894049</v>
      </c>
      <c r="J19" s="15">
        <v>64104.481079999998</v>
      </c>
      <c r="K19" s="16">
        <f t="shared" si="3"/>
        <v>146.94544845069981</v>
      </c>
      <c r="L19" s="15">
        <f t="shared" si="4"/>
        <v>30094.13612000001</v>
      </c>
    </row>
    <row r="20" spans="1:12" s="5" customFormat="1" ht="21" customHeight="1">
      <c r="A20" s="13">
        <v>14</v>
      </c>
      <c r="B20" s="14" t="s">
        <v>29</v>
      </c>
      <c r="C20" s="10">
        <v>43840.887000000002</v>
      </c>
      <c r="D20" s="10">
        <v>48361.120999999999</v>
      </c>
      <c r="E20" s="10">
        <v>36367.368000000002</v>
      </c>
      <c r="F20" s="10">
        <v>42401.385889999998</v>
      </c>
      <c r="G20" s="11">
        <f t="shared" si="0"/>
        <v>87.676598501511165</v>
      </c>
      <c r="H20" s="15">
        <f t="shared" si="1"/>
        <v>6034.0178899999955</v>
      </c>
      <c r="I20" s="16">
        <f t="shared" si="2"/>
        <v>116.59184654220782</v>
      </c>
      <c r="J20" s="15">
        <v>28836.05227</v>
      </c>
      <c r="K20" s="16">
        <f t="shared" si="3"/>
        <v>147.04296376280635</v>
      </c>
      <c r="L20" s="15">
        <f t="shared" si="4"/>
        <v>13565.333619999998</v>
      </c>
    </row>
    <row r="21" spans="1:12" s="5" customFormat="1" ht="21" customHeight="1">
      <c r="A21" s="13">
        <v>15</v>
      </c>
      <c r="B21" s="14" t="s">
        <v>30</v>
      </c>
      <c r="C21" s="10">
        <v>56218.527999999998</v>
      </c>
      <c r="D21" s="10">
        <v>59667.004999999997</v>
      </c>
      <c r="E21" s="10">
        <v>36915.430999999997</v>
      </c>
      <c r="F21" s="10">
        <v>40083.394159999996</v>
      </c>
      <c r="G21" s="11">
        <f t="shared" si="0"/>
        <v>67.178491965534377</v>
      </c>
      <c r="H21" s="15">
        <f t="shared" si="1"/>
        <v>3167.9631599999993</v>
      </c>
      <c r="I21" s="16">
        <f t="shared" si="2"/>
        <v>108.58167729370409</v>
      </c>
      <c r="J21" s="15">
        <v>26954.152460000001</v>
      </c>
      <c r="K21" s="16">
        <f t="shared" si="3"/>
        <v>148.70953267584207</v>
      </c>
      <c r="L21" s="15">
        <f t="shared" si="4"/>
        <v>13129.241699999995</v>
      </c>
    </row>
    <row r="22" spans="1:12" s="5" customFormat="1" ht="21" customHeight="1">
      <c r="A22" s="13">
        <v>16</v>
      </c>
      <c r="B22" s="14" t="s">
        <v>31</v>
      </c>
      <c r="C22" s="10">
        <v>174590.64499999999</v>
      </c>
      <c r="D22" s="10">
        <v>180869.44099999999</v>
      </c>
      <c r="E22" s="10">
        <v>117524.917</v>
      </c>
      <c r="F22" s="10">
        <v>129493.36887999999</v>
      </c>
      <c r="G22" s="11">
        <f t="shared" si="0"/>
        <v>71.594940617967623</v>
      </c>
      <c r="H22" s="15">
        <f t="shared" si="1"/>
        <v>11968.451879999993</v>
      </c>
      <c r="I22" s="16">
        <f t="shared" si="2"/>
        <v>110.18375693045586</v>
      </c>
      <c r="J22" s="15">
        <v>92408.757709999991</v>
      </c>
      <c r="K22" s="16">
        <f t="shared" si="3"/>
        <v>140.13105693551262</v>
      </c>
      <c r="L22" s="15">
        <f t="shared" si="4"/>
        <v>37084.611170000004</v>
      </c>
    </row>
    <row r="23" spans="1:12" s="5" customFormat="1" ht="21" customHeight="1">
      <c r="A23" s="13">
        <v>17</v>
      </c>
      <c r="B23" s="14" t="s">
        <v>32</v>
      </c>
      <c r="C23" s="10">
        <v>128371.8</v>
      </c>
      <c r="D23" s="10">
        <v>130783.28</v>
      </c>
      <c r="E23" s="10">
        <v>77855.460000000006</v>
      </c>
      <c r="F23" s="10">
        <v>87759.071360000002</v>
      </c>
      <c r="G23" s="11">
        <f t="shared" si="0"/>
        <v>67.102668903853768</v>
      </c>
      <c r="H23" s="15">
        <f t="shared" si="1"/>
        <v>9903.6113599999953</v>
      </c>
      <c r="I23" s="16">
        <f t="shared" si="2"/>
        <v>112.72050972404503</v>
      </c>
      <c r="J23" s="15">
        <v>63549.39516</v>
      </c>
      <c r="K23" s="16">
        <f t="shared" si="3"/>
        <v>138.09584047030921</v>
      </c>
      <c r="L23" s="15">
        <f t="shared" si="4"/>
        <v>24209.676200000002</v>
      </c>
    </row>
    <row r="24" spans="1:12" s="5" customFormat="1" ht="21" customHeight="1">
      <c r="A24" s="13">
        <v>18</v>
      </c>
      <c r="B24" s="14" t="s">
        <v>33</v>
      </c>
      <c r="C24" s="10">
        <v>119661.61900000001</v>
      </c>
      <c r="D24" s="10">
        <v>123391.08500000001</v>
      </c>
      <c r="E24" s="10">
        <v>74832.032000000007</v>
      </c>
      <c r="F24" s="10">
        <v>81717.151180000001</v>
      </c>
      <c r="G24" s="11">
        <f t="shared" si="0"/>
        <v>66.226138768453168</v>
      </c>
      <c r="H24" s="15">
        <f t="shared" si="1"/>
        <v>6885.1191799999942</v>
      </c>
      <c r="I24" s="16">
        <f t="shared" si="2"/>
        <v>109.20076469392144</v>
      </c>
      <c r="J24" s="15">
        <v>62062.660360000009</v>
      </c>
      <c r="K24" s="16">
        <f t="shared" si="3"/>
        <v>131.6687855563915</v>
      </c>
      <c r="L24" s="15">
        <f t="shared" si="4"/>
        <v>19654.490819999992</v>
      </c>
    </row>
    <row r="25" spans="1:12" s="5" customFormat="1" ht="21" customHeight="1">
      <c r="A25" s="13">
        <v>19</v>
      </c>
      <c r="B25" s="14" t="s">
        <v>34</v>
      </c>
      <c r="C25" s="10">
        <v>80320.67</v>
      </c>
      <c r="D25" s="10">
        <v>90911.001999999993</v>
      </c>
      <c r="E25" s="10">
        <v>55961.972000000002</v>
      </c>
      <c r="F25" s="10">
        <v>61504.680489999999</v>
      </c>
      <c r="G25" s="11">
        <f t="shared" si="0"/>
        <v>67.653726322365259</v>
      </c>
      <c r="H25" s="15">
        <f t="shared" si="1"/>
        <v>5542.7084899999973</v>
      </c>
      <c r="I25" s="16">
        <f t="shared" si="2"/>
        <v>109.90441954046936</v>
      </c>
      <c r="J25" s="15">
        <v>44911.769359999998</v>
      </c>
      <c r="K25" s="16">
        <f t="shared" si="3"/>
        <v>136.94557432595437</v>
      </c>
      <c r="L25" s="15">
        <f t="shared" si="4"/>
        <v>16592.91113</v>
      </c>
    </row>
    <row r="26" spans="1:12" s="5" customFormat="1" ht="21" customHeight="1">
      <c r="A26" s="13">
        <v>20</v>
      </c>
      <c r="B26" s="17" t="s">
        <v>35</v>
      </c>
      <c r="C26" s="10">
        <v>36673.57</v>
      </c>
      <c r="D26" s="10">
        <v>35551.33</v>
      </c>
      <c r="E26" s="10">
        <v>21636.3</v>
      </c>
      <c r="F26" s="10">
        <v>15526.701279999999</v>
      </c>
      <c r="G26" s="11">
        <f t="shared" si="0"/>
        <v>43.674037736422235</v>
      </c>
      <c r="H26" s="18">
        <f t="shared" si="1"/>
        <v>-6109.59872</v>
      </c>
      <c r="I26" s="24">
        <f t="shared" si="2"/>
        <v>71.762275805012877</v>
      </c>
      <c r="J26" s="15">
        <v>11162.830979999992</v>
      </c>
      <c r="K26" s="16">
        <f t="shared" si="3"/>
        <v>139.09286369934816</v>
      </c>
      <c r="L26" s="15">
        <f t="shared" si="4"/>
        <v>4363.8703000000078</v>
      </c>
    </row>
    <row r="27" spans="1:12" s="5" customFormat="1" ht="21" customHeight="1">
      <c r="A27" s="13">
        <v>21</v>
      </c>
      <c r="B27" s="14" t="s">
        <v>36</v>
      </c>
      <c r="C27" s="10">
        <v>70215.505999999994</v>
      </c>
      <c r="D27" s="10">
        <v>70694.126000000004</v>
      </c>
      <c r="E27" s="10">
        <v>40792.531999999999</v>
      </c>
      <c r="F27" s="10">
        <v>43613.736429999997</v>
      </c>
      <c r="G27" s="11">
        <f t="shared" si="0"/>
        <v>61.69357894034929</v>
      </c>
      <c r="H27" s="15">
        <f t="shared" si="1"/>
        <v>2821.204429999998</v>
      </c>
      <c r="I27" s="16">
        <f t="shared" si="2"/>
        <v>106.91598263623352</v>
      </c>
      <c r="J27" s="15">
        <v>34679.818039999998</v>
      </c>
      <c r="K27" s="16">
        <f t="shared" si="3"/>
        <v>125.76114551609106</v>
      </c>
      <c r="L27" s="15">
        <f t="shared" si="4"/>
        <v>8933.9183899999989</v>
      </c>
    </row>
    <row r="28" spans="1:12" s="5" customFormat="1" ht="21" customHeight="1">
      <c r="A28" s="13">
        <v>22</v>
      </c>
      <c r="B28" s="14" t="s">
        <v>37</v>
      </c>
      <c r="C28" s="10">
        <v>282322.90899999999</v>
      </c>
      <c r="D28" s="10">
        <v>289815.93800999998</v>
      </c>
      <c r="E28" s="10">
        <v>175792.45200999998</v>
      </c>
      <c r="F28" s="10">
        <v>200717.62903000001</v>
      </c>
      <c r="G28" s="11">
        <f t="shared" si="0"/>
        <v>69.256932661541313</v>
      </c>
      <c r="H28" s="15">
        <f t="shared" si="1"/>
        <v>24925.177020000032</v>
      </c>
      <c r="I28" s="16">
        <f t="shared" si="2"/>
        <v>114.1787526910326</v>
      </c>
      <c r="J28" s="15">
        <v>148660.41339</v>
      </c>
      <c r="K28" s="16">
        <f t="shared" si="3"/>
        <v>135.01753725346612</v>
      </c>
      <c r="L28" s="15">
        <f t="shared" si="4"/>
        <v>52057.215640000009</v>
      </c>
    </row>
    <row r="29" spans="1:12" s="5" customFormat="1" ht="21" customHeight="1">
      <c r="A29" s="13">
        <v>23</v>
      </c>
      <c r="B29" s="14" t="s">
        <v>38</v>
      </c>
      <c r="C29" s="10">
        <v>79806.100000000006</v>
      </c>
      <c r="D29" s="10">
        <v>84337.876999999993</v>
      </c>
      <c r="E29" s="10">
        <v>52911.712</v>
      </c>
      <c r="F29" s="10">
        <v>56583.340850000001</v>
      </c>
      <c r="G29" s="11">
        <f t="shared" si="0"/>
        <v>67.091255865973494</v>
      </c>
      <c r="H29" s="15">
        <f t="shared" si="1"/>
        <v>3671.628850000001</v>
      </c>
      <c r="I29" s="16">
        <f t="shared" si="2"/>
        <v>106.93916093661835</v>
      </c>
      <c r="J29" s="15">
        <v>37164.920740000001</v>
      </c>
      <c r="K29" s="16">
        <f t="shared" si="3"/>
        <v>152.24932469477938</v>
      </c>
      <c r="L29" s="15">
        <f t="shared" si="4"/>
        <v>19418.420109999999</v>
      </c>
    </row>
    <row r="30" spans="1:12" s="5" customFormat="1" ht="21" customHeight="1">
      <c r="A30" s="13">
        <v>24</v>
      </c>
      <c r="B30" s="14" t="s">
        <v>39</v>
      </c>
      <c r="C30" s="10">
        <v>36504.800000000003</v>
      </c>
      <c r="D30" s="10">
        <v>38595.324000000001</v>
      </c>
      <c r="E30" s="10">
        <v>25306.228999999999</v>
      </c>
      <c r="F30" s="10">
        <v>26252.52637</v>
      </c>
      <c r="G30" s="11">
        <f t="shared" si="0"/>
        <v>68.019966278816568</v>
      </c>
      <c r="H30" s="15">
        <f t="shared" si="1"/>
        <v>946.29737000000023</v>
      </c>
      <c r="I30" s="16">
        <f t="shared" si="2"/>
        <v>103.73938515295977</v>
      </c>
      <c r="J30" s="15">
        <v>17042.497490000002</v>
      </c>
      <c r="K30" s="16">
        <f t="shared" si="3"/>
        <v>154.04154458819286</v>
      </c>
      <c r="L30" s="15">
        <f t="shared" si="4"/>
        <v>9210.028879999998</v>
      </c>
    </row>
    <row r="31" spans="1:12" s="5" customFormat="1" ht="21" customHeight="1">
      <c r="A31" s="13">
        <v>25</v>
      </c>
      <c r="B31" s="14" t="s">
        <v>40</v>
      </c>
      <c r="C31" s="10">
        <v>95845.126999999993</v>
      </c>
      <c r="D31" s="10">
        <v>111411.761</v>
      </c>
      <c r="E31" s="10">
        <v>76821.08425</v>
      </c>
      <c r="F31" s="10">
        <v>83644.996209999998</v>
      </c>
      <c r="G31" s="11">
        <f t="shared" si="0"/>
        <v>75.077348620313074</v>
      </c>
      <c r="H31" s="15">
        <f t="shared" si="1"/>
        <v>6823.9119599999976</v>
      </c>
      <c r="I31" s="16">
        <f t="shared" si="2"/>
        <v>108.88286337874749</v>
      </c>
      <c r="J31" s="15">
        <v>44464.861199999999</v>
      </c>
      <c r="K31" s="16">
        <f t="shared" si="3"/>
        <v>188.11482584814635</v>
      </c>
      <c r="L31" s="15">
        <f t="shared" si="4"/>
        <v>39180.135009999998</v>
      </c>
    </row>
    <row r="32" spans="1:12" s="5" customFormat="1" ht="21" customHeight="1">
      <c r="A32" s="13">
        <v>26</v>
      </c>
      <c r="B32" s="14" t="s">
        <v>41</v>
      </c>
      <c r="C32" s="10">
        <v>164465.04</v>
      </c>
      <c r="D32" s="10">
        <v>165073.64000000001</v>
      </c>
      <c r="E32" s="10">
        <v>100980.25</v>
      </c>
      <c r="F32" s="10">
        <v>118063.11706</v>
      </c>
      <c r="G32" s="11">
        <f t="shared" si="0"/>
        <v>71.521484023736321</v>
      </c>
      <c r="H32" s="15">
        <f t="shared" si="1"/>
        <v>17082.867060000004</v>
      </c>
      <c r="I32" s="16">
        <f t="shared" si="2"/>
        <v>116.91703779699496</v>
      </c>
      <c r="J32" s="15">
        <v>86958.950670000006</v>
      </c>
      <c r="K32" s="16">
        <f t="shared" si="3"/>
        <v>135.76879222937845</v>
      </c>
      <c r="L32" s="15">
        <f t="shared" si="4"/>
        <v>31104.166389999999</v>
      </c>
    </row>
    <row r="33" spans="1:12" s="5" customFormat="1" ht="21" customHeight="1">
      <c r="A33" s="13">
        <v>27</v>
      </c>
      <c r="B33" s="14" t="s">
        <v>42</v>
      </c>
      <c r="C33" s="10">
        <v>67100.428</v>
      </c>
      <c r="D33" s="10">
        <v>74021.464000000007</v>
      </c>
      <c r="E33" s="10">
        <v>47411.686000000002</v>
      </c>
      <c r="F33" s="10">
        <v>50526.456810000003</v>
      </c>
      <c r="G33" s="11">
        <f t="shared" si="0"/>
        <v>68.259196832421466</v>
      </c>
      <c r="H33" s="15">
        <f t="shared" si="1"/>
        <v>3114.7708100000018</v>
      </c>
      <c r="I33" s="16">
        <f t="shared" si="2"/>
        <v>106.56962675826378</v>
      </c>
      <c r="J33" s="15">
        <v>37219.904219999997</v>
      </c>
      <c r="K33" s="16">
        <f t="shared" si="3"/>
        <v>135.7511736498499</v>
      </c>
      <c r="L33" s="15">
        <f t="shared" si="4"/>
        <v>13306.552590000007</v>
      </c>
    </row>
    <row r="34" spans="1:12" s="5" customFormat="1" ht="21" customHeight="1">
      <c r="A34" s="13">
        <v>28</v>
      </c>
      <c r="B34" s="14" t="s">
        <v>43</v>
      </c>
      <c r="C34" s="10">
        <v>173653.00200000001</v>
      </c>
      <c r="D34" s="10">
        <v>183739.10800000001</v>
      </c>
      <c r="E34" s="10">
        <v>103307.503</v>
      </c>
      <c r="F34" s="10">
        <v>121256.35075</v>
      </c>
      <c r="G34" s="11">
        <f t="shared" si="0"/>
        <v>65.993762607141861</v>
      </c>
      <c r="H34" s="15">
        <f t="shared" si="1"/>
        <v>17948.847750000001</v>
      </c>
      <c r="I34" s="16">
        <f t="shared" si="2"/>
        <v>117.37419570580465</v>
      </c>
      <c r="J34" s="15">
        <v>89869.743870000006</v>
      </c>
      <c r="K34" s="16">
        <f t="shared" si="3"/>
        <v>134.92455361328493</v>
      </c>
      <c r="L34" s="15">
        <f t="shared" si="4"/>
        <v>31386.606879999992</v>
      </c>
    </row>
    <row r="35" spans="1:12" s="5" customFormat="1" ht="21" customHeight="1">
      <c r="A35" s="13">
        <v>29</v>
      </c>
      <c r="B35" s="14" t="s">
        <v>44</v>
      </c>
      <c r="C35" s="10">
        <v>36162.800000000003</v>
      </c>
      <c r="D35" s="10">
        <v>39828.708380000004</v>
      </c>
      <c r="E35" s="10">
        <v>26309.400379999999</v>
      </c>
      <c r="F35" s="10">
        <v>29222.279309999998</v>
      </c>
      <c r="G35" s="11">
        <f t="shared" si="0"/>
        <v>73.369889455601765</v>
      </c>
      <c r="H35" s="15">
        <f t="shared" si="1"/>
        <v>2912.8789299999989</v>
      </c>
      <c r="I35" s="16">
        <f t="shared" si="2"/>
        <v>111.07162796539569</v>
      </c>
      <c r="J35" s="15">
        <v>19515.590370000002</v>
      </c>
      <c r="K35" s="16">
        <f t="shared" si="3"/>
        <v>149.73812606213252</v>
      </c>
      <c r="L35" s="15">
        <f t="shared" si="4"/>
        <v>9706.6889399999964</v>
      </c>
    </row>
    <row r="36" spans="1:12" s="5" customFormat="1" ht="21" customHeight="1" thickBot="1">
      <c r="A36" s="20">
        <v>30</v>
      </c>
      <c r="B36" s="21" t="s">
        <v>45</v>
      </c>
      <c r="C36" s="22">
        <v>256350.42499999999</v>
      </c>
      <c r="D36" s="22">
        <v>284068.50699999998</v>
      </c>
      <c r="E36" s="22">
        <v>185310.03200000001</v>
      </c>
      <c r="F36" s="22">
        <v>223323.91652999999</v>
      </c>
      <c r="G36" s="23">
        <f t="shared" si="0"/>
        <v>78.616217928726613</v>
      </c>
      <c r="H36" s="22">
        <f t="shared" si="1"/>
        <v>38013.884529999981</v>
      </c>
      <c r="I36" s="23">
        <f t="shared" si="2"/>
        <v>120.5136678892808</v>
      </c>
      <c r="J36" s="22">
        <v>155076.08180000001</v>
      </c>
      <c r="K36" s="23">
        <f t="shared" si="3"/>
        <v>144.00925915707523</v>
      </c>
      <c r="L36" s="22">
        <f t="shared" si="4"/>
        <v>68247.834729999973</v>
      </c>
    </row>
    <row r="37" spans="1:12" s="5" customFormat="1" ht="21" customHeight="1">
      <c r="A37" s="8">
        <v>31</v>
      </c>
      <c r="B37" s="9" t="s">
        <v>46</v>
      </c>
      <c r="C37" s="10">
        <v>9404.2999999999993</v>
      </c>
      <c r="D37" s="10">
        <v>9404.2999999999993</v>
      </c>
      <c r="E37" s="10">
        <v>5263.5</v>
      </c>
      <c r="F37" s="10">
        <v>7186.40805</v>
      </c>
      <c r="G37" s="11">
        <f t="shared" si="0"/>
        <v>76.41619312442181</v>
      </c>
      <c r="H37" s="10">
        <f t="shared" si="1"/>
        <v>1922.90805</v>
      </c>
      <c r="I37" s="11">
        <f t="shared" si="2"/>
        <v>136.53287831290965</v>
      </c>
      <c r="J37" s="10">
        <v>6011.9703799999988</v>
      </c>
      <c r="K37" s="16">
        <f t="shared" si="3"/>
        <v>119.53498762913068</v>
      </c>
      <c r="L37" s="10">
        <f t="shared" si="4"/>
        <v>1174.4376700000012</v>
      </c>
    </row>
    <row r="38" spans="1:12" s="5" customFormat="1" ht="21" customHeight="1">
      <c r="A38" s="13">
        <v>32</v>
      </c>
      <c r="B38" s="14" t="s">
        <v>47</v>
      </c>
      <c r="C38" s="10">
        <v>5232.3999999999996</v>
      </c>
      <c r="D38" s="10">
        <v>5606</v>
      </c>
      <c r="E38" s="10">
        <v>3401.12</v>
      </c>
      <c r="F38" s="10">
        <v>4297.8587500000003</v>
      </c>
      <c r="G38" s="11">
        <f t="shared" si="0"/>
        <v>76.66533624687834</v>
      </c>
      <c r="H38" s="15">
        <f t="shared" si="1"/>
        <v>896.73875000000044</v>
      </c>
      <c r="I38" s="16">
        <f t="shared" si="2"/>
        <v>126.36598385237805</v>
      </c>
      <c r="J38" s="15">
        <v>2890.7612300000001</v>
      </c>
      <c r="K38" s="16">
        <f t="shared" si="3"/>
        <v>148.67567426175839</v>
      </c>
      <c r="L38" s="15">
        <f t="shared" si="4"/>
        <v>1407.0975200000003</v>
      </c>
    </row>
    <row r="39" spans="1:12" s="5" customFormat="1" ht="21" customHeight="1">
      <c r="A39" s="13">
        <v>33</v>
      </c>
      <c r="B39" s="14" t="s">
        <v>48</v>
      </c>
      <c r="C39" s="10">
        <v>800</v>
      </c>
      <c r="D39" s="10">
        <v>940</v>
      </c>
      <c r="E39" s="10">
        <v>745.3</v>
      </c>
      <c r="F39" s="10">
        <v>1058.0195700000002</v>
      </c>
      <c r="G39" s="11">
        <f t="shared" ref="G39:G60" si="5">F39/D39*100</f>
        <v>112.55527340425533</v>
      </c>
      <c r="H39" s="15">
        <f t="shared" ref="H39:H60" si="6">F39-E39</f>
        <v>312.7195700000002</v>
      </c>
      <c r="I39" s="16">
        <f t="shared" ref="I39:I60" si="7">F39/E39*100</f>
        <v>141.95888501274658</v>
      </c>
      <c r="J39" s="15">
        <v>632.55140000000006</v>
      </c>
      <c r="K39" s="16">
        <f t="shared" ref="K39:K60" si="8">F39/J39*100</f>
        <v>167.26222880859959</v>
      </c>
      <c r="L39" s="15">
        <f t="shared" ref="L39:L60" si="9">F39-J39</f>
        <v>425.4681700000001</v>
      </c>
    </row>
    <row r="40" spans="1:12" s="5" customFormat="1" ht="21" customHeight="1">
      <c r="A40" s="13">
        <v>34</v>
      </c>
      <c r="B40" s="14" t="s">
        <v>49</v>
      </c>
      <c r="C40" s="10">
        <v>2300</v>
      </c>
      <c r="D40" s="10">
        <v>2300</v>
      </c>
      <c r="E40" s="10">
        <v>1300.7</v>
      </c>
      <c r="F40" s="10">
        <v>1770.8364999999999</v>
      </c>
      <c r="G40" s="11">
        <f t="shared" si="5"/>
        <v>76.992891304347822</v>
      </c>
      <c r="H40" s="15">
        <f t="shared" si="6"/>
        <v>470.13649999999984</v>
      </c>
      <c r="I40" s="16">
        <f t="shared" si="7"/>
        <v>136.14488352425616</v>
      </c>
      <c r="J40" s="15">
        <v>1106.0958999999998</v>
      </c>
      <c r="K40" s="16">
        <f t="shared" si="8"/>
        <v>160.0979173686477</v>
      </c>
      <c r="L40" s="15">
        <f t="shared" si="9"/>
        <v>664.74060000000009</v>
      </c>
    </row>
    <row r="41" spans="1:12" s="5" customFormat="1" ht="21" customHeight="1">
      <c r="A41" s="13">
        <v>35</v>
      </c>
      <c r="B41" s="14" t="s">
        <v>50</v>
      </c>
      <c r="C41" s="10">
        <v>8753.5</v>
      </c>
      <c r="D41" s="10">
        <v>9493.6890000000003</v>
      </c>
      <c r="E41" s="10">
        <v>5857.1989999999996</v>
      </c>
      <c r="F41" s="10">
        <v>6168.0679400000008</v>
      </c>
      <c r="G41" s="11">
        <f t="shared" si="5"/>
        <v>64.97019167154096</v>
      </c>
      <c r="H41" s="15">
        <f t="shared" si="6"/>
        <v>310.8689400000012</v>
      </c>
      <c r="I41" s="16">
        <f t="shared" si="7"/>
        <v>105.30746761378606</v>
      </c>
      <c r="J41" s="15">
        <v>4106.9485599999998</v>
      </c>
      <c r="K41" s="16">
        <f t="shared" si="8"/>
        <v>150.18615037145733</v>
      </c>
      <c r="L41" s="15">
        <f t="shared" si="9"/>
        <v>2061.119380000001</v>
      </c>
    </row>
    <row r="42" spans="1:12" s="5" customFormat="1" ht="21" customHeight="1">
      <c r="A42" s="13">
        <v>36</v>
      </c>
      <c r="B42" s="14" t="s">
        <v>51</v>
      </c>
      <c r="C42" s="10">
        <v>4724.0879999999997</v>
      </c>
      <c r="D42" s="10">
        <v>5153.7509900000005</v>
      </c>
      <c r="E42" s="10">
        <v>3174.1389900000004</v>
      </c>
      <c r="F42" s="10">
        <v>3439.7942599999997</v>
      </c>
      <c r="G42" s="11">
        <f t="shared" si="5"/>
        <v>66.743509080558027</v>
      </c>
      <c r="H42" s="15">
        <f t="shared" si="6"/>
        <v>265.65526999999929</v>
      </c>
      <c r="I42" s="16">
        <f t="shared" si="7"/>
        <v>108.36936475803157</v>
      </c>
      <c r="J42" s="15">
        <v>1786.3655900000001</v>
      </c>
      <c r="K42" s="16">
        <f t="shared" si="8"/>
        <v>192.55824671365281</v>
      </c>
      <c r="L42" s="15">
        <f t="shared" si="9"/>
        <v>1653.4286699999996</v>
      </c>
    </row>
    <row r="43" spans="1:12" s="5" customFormat="1" ht="21" customHeight="1">
      <c r="A43" s="13">
        <v>37</v>
      </c>
      <c r="B43" s="14" t="s">
        <v>52</v>
      </c>
      <c r="C43" s="10">
        <v>3844.7</v>
      </c>
      <c r="D43" s="10">
        <v>4041.4</v>
      </c>
      <c r="E43" s="10">
        <v>2673.1</v>
      </c>
      <c r="F43" s="10">
        <v>2937.9707699999999</v>
      </c>
      <c r="G43" s="11">
        <f t="shared" si="5"/>
        <v>72.696856782303158</v>
      </c>
      <c r="H43" s="15">
        <f t="shared" si="6"/>
        <v>264.87076999999999</v>
      </c>
      <c r="I43" s="16">
        <f t="shared" si="7"/>
        <v>109.90874901799408</v>
      </c>
      <c r="J43" s="15">
        <v>1859.4384</v>
      </c>
      <c r="K43" s="16">
        <f t="shared" si="8"/>
        <v>158.00312449178202</v>
      </c>
      <c r="L43" s="15">
        <f t="shared" si="9"/>
        <v>1078.5323699999999</v>
      </c>
    </row>
    <row r="44" spans="1:12" s="5" customFormat="1" ht="21" customHeight="1">
      <c r="A44" s="13">
        <v>38</v>
      </c>
      <c r="B44" s="14" t="s">
        <v>53</v>
      </c>
      <c r="C44" s="10">
        <v>4278.2</v>
      </c>
      <c r="D44" s="10">
        <v>4263.3999999999996</v>
      </c>
      <c r="E44" s="10">
        <v>2490.1</v>
      </c>
      <c r="F44" s="10">
        <v>2605.3932500000001</v>
      </c>
      <c r="G44" s="11">
        <f t="shared" si="5"/>
        <v>61.110692170568093</v>
      </c>
      <c r="H44" s="15">
        <f t="shared" si="6"/>
        <v>115.29325000000017</v>
      </c>
      <c r="I44" s="16">
        <f t="shared" si="7"/>
        <v>104.63006505762822</v>
      </c>
      <c r="J44" s="15">
        <v>1614.01692</v>
      </c>
      <c r="K44" s="16">
        <f t="shared" si="8"/>
        <v>161.42292052303887</v>
      </c>
      <c r="L44" s="15">
        <f t="shared" si="9"/>
        <v>991.37633000000005</v>
      </c>
    </row>
    <row r="45" spans="1:12" s="5" customFormat="1" ht="21" customHeight="1">
      <c r="A45" s="13">
        <v>39</v>
      </c>
      <c r="B45" s="14" t="s">
        <v>54</v>
      </c>
      <c r="C45" s="10">
        <v>1810.9</v>
      </c>
      <c r="D45" s="10">
        <v>1890.9</v>
      </c>
      <c r="E45" s="10">
        <v>1407.07</v>
      </c>
      <c r="F45" s="10">
        <v>1418.15471</v>
      </c>
      <c r="G45" s="11">
        <f t="shared" si="5"/>
        <v>74.998926965995025</v>
      </c>
      <c r="H45" s="15">
        <f t="shared" si="6"/>
        <v>11.084710000000086</v>
      </c>
      <c r="I45" s="16">
        <f t="shared" si="7"/>
        <v>100.78778667727974</v>
      </c>
      <c r="J45" s="15">
        <v>907.0470600000001</v>
      </c>
      <c r="K45" s="16">
        <f t="shared" si="8"/>
        <v>156.34852617239062</v>
      </c>
      <c r="L45" s="15">
        <f t="shared" si="9"/>
        <v>511.10764999999992</v>
      </c>
    </row>
    <row r="46" spans="1:12" s="5" customFormat="1" ht="21" customHeight="1">
      <c r="A46" s="13">
        <v>40</v>
      </c>
      <c r="B46" s="14" t="s">
        <v>55</v>
      </c>
      <c r="C46" s="10">
        <v>1907.66</v>
      </c>
      <c r="D46" s="10">
        <v>1907.66</v>
      </c>
      <c r="E46" s="10">
        <v>1088.69</v>
      </c>
      <c r="F46" s="10">
        <v>1198.8299299999999</v>
      </c>
      <c r="G46" s="11">
        <f t="shared" si="5"/>
        <v>62.842955767799282</v>
      </c>
      <c r="H46" s="15">
        <f t="shared" si="6"/>
        <v>110.13992999999982</v>
      </c>
      <c r="I46" s="16">
        <f t="shared" si="7"/>
        <v>110.11673938403032</v>
      </c>
      <c r="J46" s="15">
        <v>751.93654000000004</v>
      </c>
      <c r="K46" s="16">
        <f t="shared" si="8"/>
        <v>159.43232789298946</v>
      </c>
      <c r="L46" s="15">
        <f t="shared" si="9"/>
        <v>446.89338999999984</v>
      </c>
    </row>
    <row r="47" spans="1:12" s="5" customFormat="1" ht="21" customHeight="1">
      <c r="A47" s="13">
        <v>41</v>
      </c>
      <c r="B47" s="14" t="s">
        <v>56</v>
      </c>
      <c r="C47" s="10">
        <v>18335.099999999999</v>
      </c>
      <c r="D47" s="10">
        <v>18746</v>
      </c>
      <c r="E47" s="10">
        <v>10542.3</v>
      </c>
      <c r="F47" s="10">
        <v>11718.68319</v>
      </c>
      <c r="G47" s="11">
        <f t="shared" si="5"/>
        <v>62.512979782353575</v>
      </c>
      <c r="H47" s="15">
        <f t="shared" si="6"/>
        <v>1176.3831900000005</v>
      </c>
      <c r="I47" s="16">
        <f t="shared" si="7"/>
        <v>111.15869582538916</v>
      </c>
      <c r="J47" s="15">
        <v>8808.3945700000004</v>
      </c>
      <c r="K47" s="16">
        <f t="shared" si="8"/>
        <v>133.03994384983596</v>
      </c>
      <c r="L47" s="15">
        <f t="shared" si="9"/>
        <v>2910.2886199999994</v>
      </c>
    </row>
    <row r="48" spans="1:12" s="5" customFormat="1" ht="21" customHeight="1">
      <c r="A48" s="13">
        <v>42</v>
      </c>
      <c r="B48" s="14" t="s">
        <v>57</v>
      </c>
      <c r="C48" s="10">
        <v>2547</v>
      </c>
      <c r="D48" s="10">
        <v>2757</v>
      </c>
      <c r="E48" s="10">
        <v>1759.5619999999999</v>
      </c>
      <c r="F48" s="10">
        <v>2128.90013</v>
      </c>
      <c r="G48" s="11">
        <f t="shared" si="5"/>
        <v>77.217995284729781</v>
      </c>
      <c r="H48" s="15">
        <f t="shared" si="6"/>
        <v>369.33813000000009</v>
      </c>
      <c r="I48" s="16">
        <f t="shared" si="7"/>
        <v>120.99034475625186</v>
      </c>
      <c r="J48" s="15">
        <v>1144.82898</v>
      </c>
      <c r="K48" s="16">
        <f t="shared" si="8"/>
        <v>185.95791748737878</v>
      </c>
      <c r="L48" s="15">
        <f t="shared" si="9"/>
        <v>984.07114999999999</v>
      </c>
    </row>
    <row r="49" spans="1:12" s="5" customFormat="1" ht="21" customHeight="1">
      <c r="A49" s="13">
        <v>43</v>
      </c>
      <c r="B49" s="14" t="s">
        <v>58</v>
      </c>
      <c r="C49" s="10">
        <v>4881.57</v>
      </c>
      <c r="D49" s="10">
        <v>5039.55</v>
      </c>
      <c r="E49" s="10">
        <v>2757.8679999999999</v>
      </c>
      <c r="F49" s="10">
        <v>2887.2996600000001</v>
      </c>
      <c r="G49" s="11">
        <f t="shared" si="5"/>
        <v>57.292807095871659</v>
      </c>
      <c r="H49" s="15">
        <f t="shared" si="6"/>
        <v>129.43166000000019</v>
      </c>
      <c r="I49" s="16">
        <f t="shared" si="7"/>
        <v>104.69317820867425</v>
      </c>
      <c r="J49" s="15">
        <v>2311.3179100000002</v>
      </c>
      <c r="K49" s="16">
        <f t="shared" si="8"/>
        <v>124.92005740569023</v>
      </c>
      <c r="L49" s="15">
        <f t="shared" si="9"/>
        <v>575.98174999999992</v>
      </c>
    </row>
    <row r="50" spans="1:12" s="5" customFormat="1" ht="21" customHeight="1">
      <c r="A50" s="13">
        <v>44</v>
      </c>
      <c r="B50" s="14" t="s">
        <v>59</v>
      </c>
      <c r="C50" s="10">
        <v>27500.82</v>
      </c>
      <c r="D50" s="10">
        <v>27500.82</v>
      </c>
      <c r="E50" s="10">
        <v>15597.51</v>
      </c>
      <c r="F50" s="10">
        <v>16667.71659</v>
      </c>
      <c r="G50" s="11">
        <f t="shared" si="5"/>
        <v>60.608071286601643</v>
      </c>
      <c r="H50" s="15">
        <f t="shared" si="6"/>
        <v>1070.2065899999998</v>
      </c>
      <c r="I50" s="16">
        <f t="shared" si="7"/>
        <v>106.86139383786258</v>
      </c>
      <c r="J50" s="15">
        <v>13331.31416</v>
      </c>
      <c r="K50" s="16">
        <f t="shared" si="8"/>
        <v>125.02680823478546</v>
      </c>
      <c r="L50" s="15">
        <f t="shared" si="9"/>
        <v>3336.4024300000001</v>
      </c>
    </row>
    <row r="51" spans="1:12" s="5" customFormat="1" ht="21" customHeight="1">
      <c r="A51" s="13">
        <v>45</v>
      </c>
      <c r="B51" s="14" t="s">
        <v>60</v>
      </c>
      <c r="C51" s="10">
        <v>2421.1999999999998</v>
      </c>
      <c r="D51" s="10">
        <v>2421.1999999999998</v>
      </c>
      <c r="E51" s="10">
        <v>1508.6</v>
      </c>
      <c r="F51" s="10">
        <v>1742.5612800000001</v>
      </c>
      <c r="G51" s="11">
        <f t="shared" si="5"/>
        <v>71.970976375351086</v>
      </c>
      <c r="H51" s="15">
        <f t="shared" si="6"/>
        <v>233.96128000000022</v>
      </c>
      <c r="I51" s="16">
        <f t="shared" si="7"/>
        <v>115.50850324804456</v>
      </c>
      <c r="J51" s="15">
        <v>1108.5166200000001</v>
      </c>
      <c r="K51" s="16">
        <f t="shared" si="8"/>
        <v>157.19757814727217</v>
      </c>
      <c r="L51" s="15">
        <f t="shared" si="9"/>
        <v>634.04466000000002</v>
      </c>
    </row>
    <row r="52" spans="1:12" s="5" customFormat="1" ht="21" customHeight="1">
      <c r="A52" s="13">
        <v>46</v>
      </c>
      <c r="B52" s="25" t="s">
        <v>61</v>
      </c>
      <c r="C52" s="10">
        <v>39048.199999999997</v>
      </c>
      <c r="D52" s="10">
        <v>41605.22</v>
      </c>
      <c r="E52" s="10">
        <v>25600.07</v>
      </c>
      <c r="F52" s="10">
        <v>25909.417089999999</v>
      </c>
      <c r="G52" s="11">
        <f t="shared" si="5"/>
        <v>62.274438375761498</v>
      </c>
      <c r="H52" s="15">
        <f t="shared" si="6"/>
        <v>309.3470899999993</v>
      </c>
      <c r="I52" s="16">
        <f t="shared" si="7"/>
        <v>101.20838376613814</v>
      </c>
      <c r="J52" s="15">
        <v>18596.503510000002</v>
      </c>
      <c r="K52" s="16">
        <f t="shared" si="8"/>
        <v>139.32413195882538</v>
      </c>
      <c r="L52" s="15">
        <f t="shared" si="9"/>
        <v>7312.9135799999967</v>
      </c>
    </row>
    <row r="53" spans="1:12" s="5" customFormat="1" ht="21" customHeight="1">
      <c r="A53" s="13">
        <v>47</v>
      </c>
      <c r="B53" s="25" t="s">
        <v>62</v>
      </c>
      <c r="C53" s="10">
        <v>46197.35</v>
      </c>
      <c r="D53" s="10">
        <v>48121.932000000001</v>
      </c>
      <c r="E53" s="10">
        <v>27807.921999999999</v>
      </c>
      <c r="F53" s="10">
        <v>29715.625680000001</v>
      </c>
      <c r="G53" s="11">
        <f t="shared" si="5"/>
        <v>61.750691306408903</v>
      </c>
      <c r="H53" s="15">
        <f t="shared" si="6"/>
        <v>1907.7036800000024</v>
      </c>
      <c r="I53" s="16">
        <f t="shared" si="7"/>
        <v>106.86028851778282</v>
      </c>
      <c r="J53" s="15">
        <v>23456.679780000002</v>
      </c>
      <c r="K53" s="16">
        <f t="shared" si="8"/>
        <v>126.68300014623807</v>
      </c>
      <c r="L53" s="15">
        <f t="shared" si="9"/>
        <v>6258.9458999999988</v>
      </c>
    </row>
    <row r="54" spans="1:12" s="5" customFormat="1" ht="21" customHeight="1">
      <c r="A54" s="13">
        <v>48</v>
      </c>
      <c r="B54" s="25" t="s">
        <v>63</v>
      </c>
      <c r="C54" s="10">
        <v>10248.040000000001</v>
      </c>
      <c r="D54" s="10">
        <v>12719.94</v>
      </c>
      <c r="E54" s="10">
        <v>7219.26</v>
      </c>
      <c r="F54" s="10">
        <v>7886.3557599999995</v>
      </c>
      <c r="G54" s="11">
        <f t="shared" si="5"/>
        <v>61.999944653826979</v>
      </c>
      <c r="H54" s="15">
        <f t="shared" si="6"/>
        <v>667.09575999999925</v>
      </c>
      <c r="I54" s="16">
        <f t="shared" si="7"/>
        <v>109.24050054991785</v>
      </c>
      <c r="J54" s="15">
        <v>4709.1469699999998</v>
      </c>
      <c r="K54" s="16">
        <f t="shared" si="8"/>
        <v>167.46888152441755</v>
      </c>
      <c r="L54" s="15">
        <f t="shared" si="9"/>
        <v>3177.2087899999997</v>
      </c>
    </row>
    <row r="55" spans="1:12" s="5" customFormat="1" ht="21" customHeight="1">
      <c r="A55" s="13">
        <v>49</v>
      </c>
      <c r="B55" s="25" t="s">
        <v>64</v>
      </c>
      <c r="C55" s="10">
        <v>2954</v>
      </c>
      <c r="D55" s="10">
        <v>2954</v>
      </c>
      <c r="E55" s="10">
        <v>1863.25</v>
      </c>
      <c r="F55" s="10">
        <v>2218.2126699999999</v>
      </c>
      <c r="G55" s="11">
        <f t="shared" si="5"/>
        <v>75.09183039945836</v>
      </c>
      <c r="H55" s="15">
        <f t="shared" si="6"/>
        <v>354.96266999999989</v>
      </c>
      <c r="I55" s="16">
        <f t="shared" si="7"/>
        <v>119.05072695558833</v>
      </c>
      <c r="J55" s="15">
        <v>1376.7446</v>
      </c>
      <c r="K55" s="16">
        <f t="shared" si="8"/>
        <v>161.1201285990154</v>
      </c>
      <c r="L55" s="15">
        <f t="shared" si="9"/>
        <v>841.4680699999999</v>
      </c>
    </row>
    <row r="56" spans="1:12" s="5" customFormat="1" ht="21" customHeight="1">
      <c r="A56" s="13">
        <v>50</v>
      </c>
      <c r="B56" s="25" t="s">
        <v>65</v>
      </c>
      <c r="C56" s="10">
        <v>19842.09</v>
      </c>
      <c r="D56" s="10">
        <v>26572.957999999999</v>
      </c>
      <c r="E56" s="10">
        <v>21806.348000000002</v>
      </c>
      <c r="F56" s="10">
        <v>22197.578289999998</v>
      </c>
      <c r="G56" s="11">
        <f t="shared" si="5"/>
        <v>83.534464962462962</v>
      </c>
      <c r="H56" s="15">
        <f t="shared" si="6"/>
        <v>391.23028999999588</v>
      </c>
      <c r="I56" s="16">
        <f t="shared" si="7"/>
        <v>101.79411192557322</v>
      </c>
      <c r="J56" s="15">
        <v>17389.125379999998</v>
      </c>
      <c r="K56" s="16">
        <f t="shared" si="8"/>
        <v>127.65206877817106</v>
      </c>
      <c r="L56" s="15">
        <f t="shared" si="9"/>
        <v>4808.45291</v>
      </c>
    </row>
    <row r="57" spans="1:12" s="5" customFormat="1" ht="21" customHeight="1">
      <c r="A57" s="13">
        <v>51</v>
      </c>
      <c r="B57" s="25" t="s">
        <v>66</v>
      </c>
      <c r="C57" s="10">
        <v>13420.87</v>
      </c>
      <c r="D57" s="10">
        <v>16463.655999999999</v>
      </c>
      <c r="E57" s="10">
        <v>10092.939</v>
      </c>
      <c r="F57" s="10">
        <v>11450.187820000001</v>
      </c>
      <c r="G57" s="11">
        <f t="shared" si="5"/>
        <v>69.548269351594811</v>
      </c>
      <c r="H57" s="15">
        <f t="shared" si="6"/>
        <v>1357.2488200000007</v>
      </c>
      <c r="I57" s="16">
        <f t="shared" si="7"/>
        <v>113.44750840166577</v>
      </c>
      <c r="J57" s="15">
        <v>6364.7768700000006</v>
      </c>
      <c r="K57" s="16">
        <f t="shared" si="8"/>
        <v>179.89928089969317</v>
      </c>
      <c r="L57" s="15">
        <f t="shared" si="9"/>
        <v>5085.4109500000004</v>
      </c>
    </row>
    <row r="58" spans="1:12" s="5" customFormat="1" ht="21" customHeight="1" thickBot="1">
      <c r="A58" s="20">
        <v>52</v>
      </c>
      <c r="B58" s="26" t="s">
        <v>67</v>
      </c>
      <c r="C58" s="22">
        <v>15557.6</v>
      </c>
      <c r="D58" s="10">
        <v>15557.6</v>
      </c>
      <c r="E58" s="10">
        <v>8596.1</v>
      </c>
      <c r="F58" s="10">
        <v>8827.08482</v>
      </c>
      <c r="G58" s="23">
        <f t="shared" si="5"/>
        <v>56.738088265542238</v>
      </c>
      <c r="H58" s="22">
        <f t="shared" si="6"/>
        <v>230.98481999999967</v>
      </c>
      <c r="I58" s="23">
        <f t="shared" si="7"/>
        <v>102.68708856341829</v>
      </c>
      <c r="J58" s="22">
        <v>7902.4596700000002</v>
      </c>
      <c r="K58" s="23">
        <f t="shared" si="8"/>
        <v>111.70047287315039</v>
      </c>
      <c r="L58" s="22">
        <f t="shared" si="9"/>
        <v>924.62514999999985</v>
      </c>
    </row>
    <row r="59" spans="1:12" s="32" customFormat="1" ht="25.05" customHeight="1" thickBot="1">
      <c r="A59" s="27"/>
      <c r="B59" s="28" t="s">
        <v>68</v>
      </c>
      <c r="C59" s="29">
        <f>SUM(C7:C58)</f>
        <v>9353127.5619999953</v>
      </c>
      <c r="D59" s="29">
        <f>SUM(D7:D58)</f>
        <v>9555532.6300500017</v>
      </c>
      <c r="E59" s="29">
        <f>SUM(E7:E58)</f>
        <v>5561725.8082999988</v>
      </c>
      <c r="F59" s="29">
        <f>SUM(F7:F58)</f>
        <v>5899455.8102199994</v>
      </c>
      <c r="G59" s="30">
        <f t="shared" si="5"/>
        <v>61.738639159344579</v>
      </c>
      <c r="H59" s="31">
        <f t="shared" si="6"/>
        <v>337730.00192000065</v>
      </c>
      <c r="I59" s="30">
        <f t="shared" si="7"/>
        <v>106.0723957555763</v>
      </c>
      <c r="J59" s="29">
        <f>SUM(J7:J58)</f>
        <v>4398487.9631299982</v>
      </c>
      <c r="K59" s="30">
        <f t="shared" si="8"/>
        <v>134.12463236620752</v>
      </c>
      <c r="L59" s="31">
        <f t="shared" si="9"/>
        <v>1500967.8470900012</v>
      </c>
    </row>
    <row r="60" spans="1:12" s="5" customFormat="1" ht="18" customHeight="1">
      <c r="A60" s="33"/>
      <c r="B60" s="33" t="s">
        <v>69</v>
      </c>
      <c r="C60" s="33"/>
      <c r="D60" s="34">
        <f>SUM(D37:D58)</f>
        <v>265460.97599000001</v>
      </c>
      <c r="E60" s="34">
        <f>SUM(E37:E58)</f>
        <v>162552.64699000001</v>
      </c>
      <c r="F60" s="34">
        <f>SUM(F37:F58)</f>
        <v>175430.95670999997</v>
      </c>
      <c r="G60" s="35">
        <f t="shared" si="5"/>
        <v>66.08540334629393</v>
      </c>
      <c r="H60" s="36">
        <f t="shared" si="6"/>
        <v>12878.309719999961</v>
      </c>
      <c r="I60" s="35">
        <f t="shared" si="7"/>
        <v>107.92254691539549</v>
      </c>
      <c r="J60" s="34">
        <f>SUM(J37:J58)</f>
        <v>128166.94100000002</v>
      </c>
      <c r="K60" s="35">
        <f t="shared" si="8"/>
        <v>136.87691641950005</v>
      </c>
      <c r="L60" s="36">
        <f t="shared" si="9"/>
        <v>47264.015709999949</v>
      </c>
    </row>
    <row r="61" spans="1:12" s="5" customFormat="1">
      <c r="J61" s="37"/>
      <c r="K61" s="37"/>
    </row>
    <row r="62" spans="1:12" s="5" customFormat="1">
      <c r="J62" s="37"/>
      <c r="K62" s="37"/>
    </row>
    <row r="63" spans="1:12" s="5" customFormat="1">
      <c r="J63" s="37"/>
      <c r="K63" s="37"/>
    </row>
    <row r="64" spans="1:12" s="5" customFormat="1">
      <c r="J64" s="37"/>
      <c r="K64" s="37"/>
    </row>
    <row r="65" spans="10:11" s="5" customFormat="1">
      <c r="J65" s="37"/>
      <c r="K65" s="37"/>
    </row>
    <row r="66" spans="10:11" s="5" customFormat="1">
      <c r="J66" s="37"/>
      <c r="K66" s="37"/>
    </row>
    <row r="67" spans="10:11" s="5" customFormat="1">
      <c r="J67" s="37"/>
      <c r="K67" s="37"/>
    </row>
    <row r="68" spans="10:11" s="5" customFormat="1">
      <c r="J68" s="37"/>
      <c r="K68" s="37"/>
    </row>
    <row r="69" spans="10:11" s="5" customFormat="1">
      <c r="J69" s="37"/>
      <c r="K69" s="37"/>
    </row>
    <row r="70" spans="10:11" s="5" customFormat="1">
      <c r="J70" s="37"/>
      <c r="K70" s="37"/>
    </row>
    <row r="71" spans="10:11" s="5" customFormat="1">
      <c r="J71" s="37"/>
      <c r="K71" s="37"/>
    </row>
    <row r="72" spans="10:11" s="5" customFormat="1">
      <c r="J72" s="37"/>
      <c r="K72" s="37"/>
    </row>
    <row r="73" spans="10:11" s="5" customFormat="1">
      <c r="J73" s="37"/>
      <c r="K73" s="37"/>
    </row>
    <row r="74" spans="10:11" s="5" customFormat="1">
      <c r="J74" s="37"/>
      <c r="K74" s="37"/>
    </row>
    <row r="75" spans="10:11" s="5" customFormat="1">
      <c r="J75" s="37"/>
      <c r="K75" s="37"/>
    </row>
    <row r="76" spans="10:11" s="5" customFormat="1">
      <c r="J76" s="37"/>
      <c r="K76" s="37"/>
    </row>
    <row r="77" spans="10:11" s="5" customFormat="1">
      <c r="J77" s="37"/>
      <c r="K77" s="37"/>
    </row>
    <row r="78" spans="10:11" s="5" customFormat="1">
      <c r="J78" s="37"/>
      <c r="K78" s="37"/>
    </row>
    <row r="79" spans="10:11" s="5" customFormat="1">
      <c r="J79" s="37"/>
      <c r="K79" s="37"/>
    </row>
    <row r="80" spans="10:11" s="5" customFormat="1">
      <c r="J80" s="37"/>
      <c r="K80" s="37"/>
    </row>
    <row r="81" spans="10:11" s="5" customFormat="1">
      <c r="J81" s="37"/>
      <c r="K81" s="37"/>
    </row>
    <row r="82" spans="10:11" s="5" customFormat="1">
      <c r="J82" s="37"/>
      <c r="K82" s="37"/>
    </row>
    <row r="83" spans="10:11" s="5" customFormat="1">
      <c r="J83" s="37"/>
      <c r="K83" s="37"/>
    </row>
    <row r="84" spans="10:11" s="5" customFormat="1">
      <c r="J84" s="37"/>
      <c r="K84" s="37"/>
    </row>
    <row r="85" spans="10:11" s="5" customFormat="1">
      <c r="J85" s="37"/>
      <c r="K85" s="37"/>
    </row>
    <row r="86" spans="10:11" s="5" customFormat="1">
      <c r="J86" s="37"/>
      <c r="K86" s="37"/>
    </row>
    <row r="87" spans="10:11" s="5" customFormat="1">
      <c r="J87" s="37"/>
      <c r="K87" s="37"/>
    </row>
    <row r="88" spans="10:11" s="5" customFormat="1">
      <c r="J88" s="37"/>
      <c r="K88" s="37"/>
    </row>
    <row r="89" spans="10:11" s="5" customFormat="1">
      <c r="J89" s="37"/>
      <c r="K89" s="37"/>
    </row>
  </sheetData>
  <mergeCells count="13">
    <mergeCell ref="J5:J6"/>
    <mergeCell ref="D5:D6"/>
    <mergeCell ref="G5:G6"/>
    <mergeCell ref="C5:C6"/>
    <mergeCell ref="E5:E6"/>
    <mergeCell ref="H5:I5"/>
    <mergeCell ref="A1:L1"/>
    <mergeCell ref="A2:L2"/>
    <mergeCell ref="F5:F6"/>
    <mergeCell ref="A5:A6"/>
    <mergeCell ref="B5:B6"/>
    <mergeCell ref="A3:L3"/>
    <mergeCell ref="K5:L5"/>
  </mergeCells>
  <phoneticPr fontId="0" type="noConversion"/>
  <printOptions horizontalCentered="1"/>
  <pageMargins left="0.28000000000000003" right="0.27" top="0.22" bottom="0.22" header="0" footer="0"/>
  <pageSetup paperSize="9" scale="6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tabColor indexed="26"/>
  </sheetPr>
  <dimension ref="A1:Q20"/>
  <sheetViews>
    <sheetView tabSelected="1" zoomScale="130" workbookViewId="0">
      <selection activeCell="H4" sqref="H4"/>
    </sheetView>
  </sheetViews>
  <sheetFormatPr defaultColWidth="8.77734375" defaultRowHeight="13.2"/>
  <cols>
    <col min="1" max="1" width="7.5546875" style="103" customWidth="1"/>
    <col min="2" max="2" width="6.21875" style="103" customWidth="1"/>
    <col min="3" max="3" width="6.77734375" style="103" customWidth="1"/>
    <col min="4" max="4" width="8.77734375" style="103"/>
    <col min="5" max="5" width="7" style="103" customWidth="1"/>
    <col min="6" max="7" width="7.77734375" style="103" customWidth="1"/>
    <col min="8" max="8" width="6.77734375" style="103" customWidth="1"/>
    <col min="9" max="9" width="7.77734375" style="103" customWidth="1"/>
    <col min="10" max="10" width="8.77734375" style="103"/>
    <col min="11" max="11" width="7.77734375" style="103" customWidth="1"/>
    <col min="12" max="12" width="8.77734375" style="103"/>
    <col min="13" max="13" width="10.21875" style="103" customWidth="1"/>
    <col min="14" max="14" width="11.44140625" style="103" customWidth="1"/>
    <col min="15" max="15" width="10.21875" style="103" bestFit="1" customWidth="1"/>
    <col min="16" max="16384" width="8.77734375" style="103"/>
  </cols>
  <sheetData>
    <row r="1" spans="1:17">
      <c r="B1" s="103" t="s">
        <v>113</v>
      </c>
      <c r="C1" s="103" t="s">
        <v>114</v>
      </c>
      <c r="D1" s="103" t="s">
        <v>115</v>
      </c>
      <c r="E1" s="103" t="s">
        <v>116</v>
      </c>
      <c r="F1" s="103" t="s">
        <v>117</v>
      </c>
      <c r="G1" s="103" t="s">
        <v>118</v>
      </c>
      <c r="H1" s="103" t="s">
        <v>119</v>
      </c>
      <c r="I1" s="103" t="s">
        <v>120</v>
      </c>
      <c r="J1" s="103" t="s">
        <v>121</v>
      </c>
      <c r="K1" s="103" t="s">
        <v>122</v>
      </c>
      <c r="L1" s="103" t="s">
        <v>123</v>
      </c>
      <c r="M1" s="103" t="s">
        <v>124</v>
      </c>
    </row>
    <row r="2" spans="1:17">
      <c r="A2" s="103" t="s">
        <v>125</v>
      </c>
      <c r="B2" s="104">
        <v>249.6</v>
      </c>
      <c r="C2" s="104">
        <v>410.16</v>
      </c>
      <c r="D2" s="104">
        <v>427.10439045999999</v>
      </c>
      <c r="E2" s="104">
        <v>412.04550359000001</v>
      </c>
      <c r="F2" s="104">
        <v>436.32574082000019</v>
      </c>
      <c r="G2" s="104">
        <v>421.98765601000008</v>
      </c>
      <c r="H2" s="104">
        <v>469.25777672999988</v>
      </c>
      <c r="I2" s="104">
        <v>461.70283116000002</v>
      </c>
      <c r="J2" s="104">
        <v>417.53595330999991</v>
      </c>
      <c r="K2" s="104">
        <v>468.58903647999989</v>
      </c>
      <c r="L2" s="104">
        <v>508.91532896999985</v>
      </c>
      <c r="M2" s="104">
        <v>536.57050325999967</v>
      </c>
      <c r="N2" s="104">
        <v>5219.7964899600011</v>
      </c>
    </row>
    <row r="3" spans="1:17">
      <c r="A3" s="103" t="s">
        <v>126</v>
      </c>
      <c r="B3" s="104">
        <v>444.12729999999999</v>
      </c>
      <c r="C3" s="104">
        <v>638.70000000000005</v>
      </c>
      <c r="D3" s="104">
        <v>605.46845536000001</v>
      </c>
      <c r="E3" s="105">
        <v>642.09900000000005</v>
      </c>
      <c r="F3" s="104">
        <v>696.18258912999954</v>
      </c>
      <c r="G3" s="104">
        <v>659.11495083999989</v>
      </c>
      <c r="H3" s="104">
        <v>720.32296780000001</v>
      </c>
      <c r="I3" s="104">
        <v>750.04145108000012</v>
      </c>
      <c r="J3" s="104">
        <v>628.82723936999992</v>
      </c>
      <c r="K3" s="104">
        <v>707.06899999999996</v>
      </c>
      <c r="L3" s="104">
        <v>805.90419999999995</v>
      </c>
      <c r="M3" s="104">
        <v>799.09849999999994</v>
      </c>
      <c r="N3" s="105">
        <v>8089.4283535799996</v>
      </c>
      <c r="O3" s="104"/>
    </row>
    <row r="4" spans="1:17">
      <c r="A4" s="103" t="s">
        <v>127</v>
      </c>
      <c r="B4" s="104">
        <v>666.9828</v>
      </c>
      <c r="C4" s="104">
        <v>852.89287809999996</v>
      </c>
      <c r="D4" s="106">
        <v>858.7189477899999</v>
      </c>
      <c r="E4" s="106">
        <v>831.25908795000055</v>
      </c>
      <c r="F4" s="106">
        <v>896.64729999999997</v>
      </c>
      <c r="G4" s="106">
        <v>884.88469999999995</v>
      </c>
      <c r="H4" s="106">
        <v>908.07010000000002</v>
      </c>
      <c r="I4" s="106"/>
      <c r="J4" s="106"/>
      <c r="K4" s="106"/>
      <c r="L4" s="106"/>
      <c r="M4" s="106"/>
      <c r="N4" s="107">
        <f>SUM(B4:M4)</f>
        <v>5899.4558138399998</v>
      </c>
      <c r="O4" s="104"/>
    </row>
    <row r="5" spans="1:17">
      <c r="B5" s="104"/>
      <c r="C5" s="106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7"/>
      <c r="O5" s="104"/>
    </row>
    <row r="6" spans="1:17">
      <c r="E6" s="107"/>
      <c r="N6" s="108"/>
      <c r="O6" s="104"/>
      <c r="P6" s="104"/>
    </row>
    <row r="7" spans="1:17">
      <c r="L7" s="109"/>
      <c r="N7" s="109"/>
      <c r="O7" s="104"/>
      <c r="P7" s="104"/>
    </row>
    <row r="8" spans="1:17">
      <c r="N8" s="109"/>
      <c r="O8" s="104"/>
    </row>
    <row r="9" spans="1:17">
      <c r="O9" s="104"/>
      <c r="Q9" s="107"/>
    </row>
    <row r="10" spans="1:17">
      <c r="O10" s="104"/>
    </row>
    <row r="11" spans="1:17">
      <c r="N11" s="109"/>
      <c r="O11" s="104"/>
    </row>
    <row r="12" spans="1:17">
      <c r="N12" s="109"/>
      <c r="O12" s="110"/>
    </row>
    <row r="13" spans="1:17">
      <c r="N13" s="109"/>
      <c r="O13" s="104"/>
    </row>
    <row r="14" spans="1:17">
      <c r="O14" s="104"/>
    </row>
    <row r="20" spans="15:15">
      <c r="O20" s="107"/>
    </row>
  </sheetData>
  <phoneticPr fontId="71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201"/>
  <dimension ref="A1:M37"/>
  <sheetViews>
    <sheetView zoomScaleSheetLayoutView="100" workbookViewId="0">
      <pane ySplit="4" topLeftCell="A5" activePane="bottomLeft" state="frozen"/>
      <selection pane="bottomLeft" activeCell="D6" sqref="D6"/>
    </sheetView>
  </sheetViews>
  <sheetFormatPr defaultColWidth="9.21875" defaultRowHeight="13.2"/>
  <cols>
    <col min="1" max="1" width="6.77734375" style="40" customWidth="1"/>
    <col min="2" max="2" width="48.5546875" style="40" customWidth="1"/>
    <col min="3" max="3" width="18" style="40" customWidth="1"/>
    <col min="4" max="4" width="17.77734375" style="97" customWidth="1"/>
    <col min="5" max="5" width="18" style="98" customWidth="1"/>
    <col min="6" max="6" width="17.77734375" style="99" customWidth="1"/>
    <col min="7" max="7" width="16.5546875" style="100" customWidth="1"/>
    <col min="8" max="8" width="17.77734375" style="40" customWidth="1"/>
    <col min="9" max="9" width="13.77734375" style="40" customWidth="1"/>
    <col min="10" max="10" width="19.77734375" style="40" customWidth="1"/>
    <col min="11" max="11" width="13.21875" style="40" customWidth="1"/>
    <col min="12" max="12" width="11.77734375" style="40" customWidth="1"/>
    <col min="13" max="13" width="19" style="40" customWidth="1"/>
    <col min="14" max="16384" width="9.21875" style="40"/>
  </cols>
  <sheetData>
    <row r="1" spans="1:13" ht="18.75" customHeight="1">
      <c r="A1" s="124" t="s">
        <v>71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</row>
    <row r="2" spans="1:13" ht="30" customHeight="1">
      <c r="A2" s="41"/>
      <c r="B2" s="41"/>
      <c r="C2" s="42"/>
      <c r="D2" s="42"/>
      <c r="E2" s="42"/>
      <c r="F2" s="42"/>
      <c r="G2" s="43"/>
      <c r="H2" s="44"/>
      <c r="I2" s="45"/>
      <c r="J2" s="44"/>
      <c r="K2" s="46"/>
      <c r="L2" s="45"/>
      <c r="M2" s="46" t="s">
        <v>2</v>
      </c>
    </row>
    <row r="3" spans="1:13" ht="49.5" customHeight="1">
      <c r="A3" s="140" t="s">
        <v>72</v>
      </c>
      <c r="B3" s="141"/>
      <c r="C3" s="125" t="s">
        <v>104</v>
      </c>
      <c r="D3" s="127" t="s">
        <v>105</v>
      </c>
      <c r="E3" s="122" t="s">
        <v>106</v>
      </c>
      <c r="F3" s="125" t="s">
        <v>107</v>
      </c>
      <c r="G3" s="125" t="s">
        <v>108</v>
      </c>
      <c r="H3" s="127" t="s">
        <v>109</v>
      </c>
      <c r="I3" s="129" t="s">
        <v>110</v>
      </c>
      <c r="J3" s="130"/>
      <c r="K3" s="122" t="s">
        <v>111</v>
      </c>
      <c r="L3" s="129" t="s">
        <v>112</v>
      </c>
      <c r="M3" s="130"/>
    </row>
    <row r="4" spans="1:13" s="49" customFormat="1" ht="39" customHeight="1">
      <c r="A4" s="142"/>
      <c r="B4" s="143"/>
      <c r="C4" s="126"/>
      <c r="D4" s="128"/>
      <c r="E4" s="123"/>
      <c r="F4" s="126"/>
      <c r="G4" s="126"/>
      <c r="H4" s="128"/>
      <c r="I4" s="47" t="s">
        <v>73</v>
      </c>
      <c r="J4" s="48" t="s">
        <v>74</v>
      </c>
      <c r="K4" s="123"/>
      <c r="L4" s="47" t="s">
        <v>73</v>
      </c>
      <c r="M4" s="47" t="s">
        <v>74</v>
      </c>
    </row>
    <row r="5" spans="1:13" s="55" customFormat="1" ht="30" customHeight="1">
      <c r="A5" s="138" t="s">
        <v>75</v>
      </c>
      <c r="B5" s="139"/>
      <c r="C5" s="50">
        <f>C6+C22</f>
        <v>29581168.135480002</v>
      </c>
      <c r="D5" s="51">
        <f>D6+D22</f>
        <v>15552343.591569999</v>
      </c>
      <c r="E5" s="52">
        <f t="shared" ref="E5:E30" si="0">D5/C5*100</f>
        <v>52.575150245389857</v>
      </c>
      <c r="F5" s="50"/>
      <c r="G5" s="53"/>
      <c r="H5" s="51">
        <f>H6+H22</f>
        <v>20073724.66463</v>
      </c>
      <c r="I5" s="52">
        <f t="shared" ref="I5:I17" si="1">H5/D5*100</f>
        <v>129.07202407430589</v>
      </c>
      <c r="J5" s="54">
        <f t="shared" ref="J5:J30" si="2">H5-D5</f>
        <v>4521381.0730600003</v>
      </c>
      <c r="K5" s="52"/>
      <c r="L5" s="52"/>
      <c r="M5" s="54"/>
    </row>
    <row r="6" spans="1:13" s="55" customFormat="1" ht="30" customHeight="1">
      <c r="A6" s="134" t="s">
        <v>76</v>
      </c>
      <c r="B6" s="135"/>
      <c r="C6" s="56">
        <f>C7+C16</f>
        <v>9956389.1419399995</v>
      </c>
      <c r="D6" s="57">
        <f>D7+D16</f>
        <v>5092252.6462099999</v>
      </c>
      <c r="E6" s="58">
        <f t="shared" si="0"/>
        <v>51.145576710732868</v>
      </c>
      <c r="F6" s="56">
        <f>F7+F16</f>
        <v>12152348.512240002</v>
      </c>
      <c r="G6" s="59"/>
      <c r="H6" s="57">
        <f>H7+H16</f>
        <v>7094274.2252299991</v>
      </c>
      <c r="I6" s="58">
        <f t="shared" si="1"/>
        <v>139.31504813513209</v>
      </c>
      <c r="J6" s="60">
        <f t="shared" si="2"/>
        <v>2002021.5790199991</v>
      </c>
      <c r="K6" s="58">
        <f t="shared" ref="K6:K21" si="3">H6/F6*100</f>
        <v>58.377804241579767</v>
      </c>
      <c r="L6" s="58"/>
      <c r="M6" s="60"/>
    </row>
    <row r="7" spans="1:13" s="49" customFormat="1" ht="27" customHeight="1">
      <c r="A7" s="136" t="s">
        <v>77</v>
      </c>
      <c r="B7" s="137"/>
      <c r="C7" s="61">
        <v>8089428.5105699999</v>
      </c>
      <c r="D7" s="62">
        <v>4398487.96313</v>
      </c>
      <c r="E7" s="63">
        <f t="shared" si="0"/>
        <v>54.373284310291439</v>
      </c>
      <c r="F7" s="61">
        <v>9555532.6300500017</v>
      </c>
      <c r="G7" s="61">
        <v>5561725.8082999988</v>
      </c>
      <c r="H7" s="62">
        <v>5899455.8102199994</v>
      </c>
      <c r="I7" s="64">
        <f t="shared" si="1"/>
        <v>134.12463236620746</v>
      </c>
      <c r="J7" s="65">
        <f t="shared" si="2"/>
        <v>1500967.8470899994</v>
      </c>
      <c r="K7" s="64">
        <f t="shared" si="3"/>
        <v>61.738639159344579</v>
      </c>
      <c r="L7" s="64">
        <f t="shared" ref="L7:L15" si="4">H7/G7*100</f>
        <v>106.0723957555763</v>
      </c>
      <c r="M7" s="65">
        <f t="shared" ref="M7:M15" si="5">H7-G7</f>
        <v>337730.00192000065</v>
      </c>
    </row>
    <row r="8" spans="1:13" s="49" customFormat="1" ht="24" customHeight="1">
      <c r="A8" s="66" t="s">
        <v>78</v>
      </c>
      <c r="B8" s="67" t="s">
        <v>79</v>
      </c>
      <c r="C8" s="68">
        <v>4623484.8334100004</v>
      </c>
      <c r="D8" s="69">
        <v>2515180.9230900002</v>
      </c>
      <c r="E8" s="70">
        <f t="shared" si="0"/>
        <v>54.400111900766333</v>
      </c>
      <c r="F8" s="68">
        <v>5778469.8123500003</v>
      </c>
      <c r="G8" s="68">
        <v>3357867.0625100001</v>
      </c>
      <c r="H8" s="69">
        <v>3619989.3599299998</v>
      </c>
      <c r="I8" s="71">
        <f t="shared" si="1"/>
        <v>143.92560498123922</v>
      </c>
      <c r="J8" s="72">
        <f t="shared" si="2"/>
        <v>1104808.4368399996</v>
      </c>
      <c r="K8" s="71">
        <f t="shared" si="3"/>
        <v>62.646158541716332</v>
      </c>
      <c r="L8" s="71">
        <f t="shared" si="4"/>
        <v>107.806214258645</v>
      </c>
      <c r="M8" s="72">
        <f t="shared" si="5"/>
        <v>262122.29741999973</v>
      </c>
    </row>
    <row r="9" spans="1:13" s="49" customFormat="1" ht="24" customHeight="1">
      <c r="A9" s="73"/>
      <c r="B9" s="67" t="s">
        <v>80</v>
      </c>
      <c r="C9" s="68">
        <v>180619.60532999999</v>
      </c>
      <c r="D9" s="69">
        <v>96652.940359999993</v>
      </c>
      <c r="E9" s="70">
        <f t="shared" si="0"/>
        <v>53.511876622369314</v>
      </c>
      <c r="F9" s="68">
        <v>165504.92800000001</v>
      </c>
      <c r="G9" s="68">
        <v>91536.160999999993</v>
      </c>
      <c r="H9" s="69">
        <v>89146.458530000004</v>
      </c>
      <c r="I9" s="71">
        <f t="shared" si="1"/>
        <v>92.233571164994217</v>
      </c>
      <c r="J9" s="72">
        <f t="shared" si="2"/>
        <v>-7506.4818299999897</v>
      </c>
      <c r="K9" s="71">
        <f t="shared" si="3"/>
        <v>53.863325767556603</v>
      </c>
      <c r="L9" s="71">
        <f t="shared" si="4"/>
        <v>97.389335051969255</v>
      </c>
      <c r="M9" s="72">
        <f t="shared" si="5"/>
        <v>-2389.7024699999893</v>
      </c>
    </row>
    <row r="10" spans="1:13" s="49" customFormat="1" ht="33" customHeight="1">
      <c r="A10" s="73"/>
      <c r="B10" s="67" t="s">
        <v>81</v>
      </c>
      <c r="C10" s="68">
        <v>94420.973570000002</v>
      </c>
      <c r="D10" s="69">
        <v>47179.278910000001</v>
      </c>
      <c r="E10" s="70">
        <f t="shared" si="0"/>
        <v>49.966948153762822</v>
      </c>
      <c r="F10" s="68">
        <v>91184.941000000006</v>
      </c>
      <c r="G10" s="68">
        <v>47549.01915</v>
      </c>
      <c r="H10" s="69">
        <v>43827.788489999999</v>
      </c>
      <c r="I10" s="71">
        <f t="shared" si="1"/>
        <v>92.896266120570942</v>
      </c>
      <c r="J10" s="72">
        <f t="shared" si="2"/>
        <v>-3351.4904200000019</v>
      </c>
      <c r="K10" s="71">
        <f t="shared" si="3"/>
        <v>48.06472210142681</v>
      </c>
      <c r="L10" s="71">
        <f t="shared" si="4"/>
        <v>92.173906577839475</v>
      </c>
      <c r="M10" s="72">
        <f t="shared" si="5"/>
        <v>-3721.2306600000011</v>
      </c>
    </row>
    <row r="11" spans="1:13" s="49" customFormat="1" ht="24" customHeight="1">
      <c r="A11" s="73"/>
      <c r="B11" s="67" t="s">
        <v>82</v>
      </c>
      <c r="C11" s="68">
        <v>837510.95698999998</v>
      </c>
      <c r="D11" s="69">
        <v>459911.04868000001</v>
      </c>
      <c r="E11" s="70">
        <f t="shared" si="0"/>
        <v>54.914033642367187</v>
      </c>
      <c r="F11" s="68">
        <v>810954.84400000004</v>
      </c>
      <c r="G11" s="68">
        <v>468057.53200000001</v>
      </c>
      <c r="H11" s="69">
        <v>469651.26986</v>
      </c>
      <c r="I11" s="71">
        <f t="shared" si="1"/>
        <v>102.1178489205588</v>
      </c>
      <c r="J11" s="72">
        <f t="shared" si="2"/>
        <v>9740.2211799999932</v>
      </c>
      <c r="K11" s="71">
        <f t="shared" si="3"/>
        <v>57.913368831175013</v>
      </c>
      <c r="L11" s="71">
        <f t="shared" si="4"/>
        <v>100.34050041950826</v>
      </c>
      <c r="M11" s="72">
        <f t="shared" si="5"/>
        <v>1593.7378599999938</v>
      </c>
    </row>
    <row r="12" spans="1:13" s="49" customFormat="1" ht="23.25" customHeight="1">
      <c r="A12" s="73"/>
      <c r="B12" s="67" t="s">
        <v>83</v>
      </c>
      <c r="C12" s="68">
        <v>80633.390100000004</v>
      </c>
      <c r="D12" s="69">
        <v>46941.61376</v>
      </c>
      <c r="E12" s="70">
        <f t="shared" si="0"/>
        <v>58.216098444805432</v>
      </c>
      <c r="F12" s="68">
        <v>92966.728000000003</v>
      </c>
      <c r="G12" s="68">
        <v>54573.42</v>
      </c>
      <c r="H12" s="69">
        <v>93560.171390000003</v>
      </c>
      <c r="I12" s="71">
        <f t="shared" si="1"/>
        <v>199.31179159785239</v>
      </c>
      <c r="J12" s="72">
        <f t="shared" si="2"/>
        <v>46618.557630000003</v>
      </c>
      <c r="K12" s="71">
        <f t="shared" si="3"/>
        <v>100.63833954659565</v>
      </c>
      <c r="L12" s="71">
        <f t="shared" si="4"/>
        <v>171.43908406326744</v>
      </c>
      <c r="M12" s="72">
        <f t="shared" si="5"/>
        <v>38986.751390000005</v>
      </c>
    </row>
    <row r="13" spans="1:13" s="49" customFormat="1" ht="24" customHeight="1">
      <c r="A13" s="73"/>
      <c r="B13" s="67" t="s">
        <v>84</v>
      </c>
      <c r="C13" s="68">
        <v>841095.77916999999</v>
      </c>
      <c r="D13" s="69">
        <v>471507.23989999999</v>
      </c>
      <c r="E13" s="70">
        <f t="shared" si="0"/>
        <v>56.05868577360917</v>
      </c>
      <c r="F13" s="68">
        <v>857633.75589000003</v>
      </c>
      <c r="G13" s="68">
        <v>503134.69639</v>
      </c>
      <c r="H13" s="69">
        <v>546239.04969999997</v>
      </c>
      <c r="I13" s="71">
        <f t="shared" si="1"/>
        <v>115.84955722330999</v>
      </c>
      <c r="J13" s="72">
        <f t="shared" si="2"/>
        <v>74731.809799999988</v>
      </c>
      <c r="K13" s="71">
        <f t="shared" si="3"/>
        <v>63.69141209153392</v>
      </c>
      <c r="L13" s="71">
        <f t="shared" si="4"/>
        <v>108.56715977237795</v>
      </c>
      <c r="M13" s="72">
        <f t="shared" si="5"/>
        <v>43104.353309999977</v>
      </c>
    </row>
    <row r="14" spans="1:13" s="49" customFormat="1" ht="24" customHeight="1">
      <c r="A14" s="73"/>
      <c r="B14" s="67" t="s">
        <v>85</v>
      </c>
      <c r="C14" s="68">
        <v>1001786.3052600001</v>
      </c>
      <c r="D14" s="69">
        <v>536297.38087999995</v>
      </c>
      <c r="E14" s="70">
        <f t="shared" si="0"/>
        <v>53.534109826028342</v>
      </c>
      <c r="F14" s="68">
        <v>1401896.3840300001</v>
      </c>
      <c r="G14" s="68">
        <v>835535.02746999997</v>
      </c>
      <c r="H14" s="69">
        <v>786001.13263000001</v>
      </c>
      <c r="I14" s="71">
        <f t="shared" si="1"/>
        <v>146.56068827713946</v>
      </c>
      <c r="J14" s="72">
        <f t="shared" si="2"/>
        <v>249703.75175000005</v>
      </c>
      <c r="K14" s="71">
        <f t="shared" si="3"/>
        <v>56.066991939197408</v>
      </c>
      <c r="L14" s="71">
        <f t="shared" si="4"/>
        <v>94.071595658893131</v>
      </c>
      <c r="M14" s="72">
        <f t="shared" si="5"/>
        <v>-49533.894839999964</v>
      </c>
    </row>
    <row r="15" spans="1:13" s="49" customFormat="1" ht="24" customHeight="1">
      <c r="A15" s="73"/>
      <c r="B15" s="67" t="s">
        <v>86</v>
      </c>
      <c r="C15" s="68">
        <v>138699.94523000001</v>
      </c>
      <c r="D15" s="69">
        <v>75582.312120000002</v>
      </c>
      <c r="E15" s="70">
        <f t="shared" si="0"/>
        <v>54.493397235784904</v>
      </c>
      <c r="F15" s="68">
        <v>140732.55900000001</v>
      </c>
      <c r="G15" s="68">
        <v>82765.100000000006</v>
      </c>
      <c r="H15" s="69">
        <v>111042.58056</v>
      </c>
      <c r="I15" s="71">
        <f t="shared" si="1"/>
        <v>146.91609378620316</v>
      </c>
      <c r="J15" s="72">
        <f t="shared" si="2"/>
        <v>35460.26844</v>
      </c>
      <c r="K15" s="71">
        <f t="shared" si="3"/>
        <v>78.903262577638472</v>
      </c>
      <c r="L15" s="71">
        <f t="shared" si="4"/>
        <v>134.16594743436545</v>
      </c>
      <c r="M15" s="72">
        <f t="shared" si="5"/>
        <v>28277.480559999996</v>
      </c>
    </row>
    <row r="16" spans="1:13" s="49" customFormat="1" ht="27" customHeight="1">
      <c r="A16" s="136" t="s">
        <v>87</v>
      </c>
      <c r="B16" s="137"/>
      <c r="C16" s="61">
        <v>1866960.6313700001</v>
      </c>
      <c r="D16" s="62">
        <v>693764.68307999999</v>
      </c>
      <c r="E16" s="63">
        <f t="shared" si="0"/>
        <v>37.160113149836825</v>
      </c>
      <c r="F16" s="74">
        <v>2596815.8821899998</v>
      </c>
      <c r="G16" s="75"/>
      <c r="H16" s="62">
        <v>1194818.4150100001</v>
      </c>
      <c r="I16" s="64">
        <f t="shared" si="1"/>
        <v>172.22243278593388</v>
      </c>
      <c r="J16" s="65">
        <f t="shared" si="2"/>
        <v>501053.73193000013</v>
      </c>
      <c r="K16" s="64">
        <f t="shared" si="3"/>
        <v>46.010902166939978</v>
      </c>
      <c r="L16" s="64"/>
      <c r="M16" s="65"/>
    </row>
    <row r="17" spans="1:13" s="49" customFormat="1" ht="24" customHeight="1">
      <c r="A17" s="66" t="s">
        <v>78</v>
      </c>
      <c r="B17" s="76" t="s">
        <v>88</v>
      </c>
      <c r="C17" s="68">
        <v>107937.88518</v>
      </c>
      <c r="D17" s="69">
        <v>42571.268770000002</v>
      </c>
      <c r="E17" s="70">
        <f t="shared" si="0"/>
        <v>39.440525167791698</v>
      </c>
      <c r="F17" s="68">
        <v>98124.497140000007</v>
      </c>
      <c r="G17" s="68">
        <v>55284.402139999998</v>
      </c>
      <c r="H17" s="69">
        <v>51214.090199999999</v>
      </c>
      <c r="I17" s="71">
        <f t="shared" si="1"/>
        <v>120.30200574170013</v>
      </c>
      <c r="J17" s="72">
        <f t="shared" si="2"/>
        <v>8642.8214299999963</v>
      </c>
      <c r="K17" s="71">
        <f t="shared" si="3"/>
        <v>52.19297086122117</v>
      </c>
      <c r="L17" s="71">
        <f>H17/G17*100</f>
        <v>92.63750392073969</v>
      </c>
      <c r="M17" s="72">
        <f>H17-G17</f>
        <v>-4070.3119399999996</v>
      </c>
    </row>
    <row r="18" spans="1:13" s="49" customFormat="1" ht="24" customHeight="1">
      <c r="A18" s="66"/>
      <c r="B18" s="76" t="s">
        <v>89</v>
      </c>
      <c r="C18" s="68">
        <v>870356.44764999999</v>
      </c>
      <c r="D18" s="69">
        <v>194859.67358</v>
      </c>
      <c r="E18" s="70">
        <f t="shared" si="0"/>
        <v>22.388490842588634</v>
      </c>
      <c r="F18" s="68">
        <v>1500000</v>
      </c>
      <c r="G18" s="68">
        <v>545000</v>
      </c>
      <c r="H18" s="69">
        <v>561074.16148000001</v>
      </c>
      <c r="I18" s="71" t="s">
        <v>90</v>
      </c>
      <c r="J18" s="72">
        <f t="shared" si="2"/>
        <v>366214.48790000001</v>
      </c>
      <c r="K18" s="71">
        <f t="shared" si="3"/>
        <v>37.404944098666668</v>
      </c>
      <c r="L18" s="71">
        <f>H18/G18*100</f>
        <v>102.94938742752294</v>
      </c>
      <c r="M18" s="72">
        <f>H18-G18</f>
        <v>16074.16148000001</v>
      </c>
    </row>
    <row r="19" spans="1:13" s="49" customFormat="1" ht="33" customHeight="1">
      <c r="A19" s="66"/>
      <c r="B19" s="76" t="s">
        <v>91</v>
      </c>
      <c r="C19" s="68">
        <v>126313.58845</v>
      </c>
      <c r="D19" s="69">
        <v>60355.266759999999</v>
      </c>
      <c r="E19" s="70">
        <f t="shared" si="0"/>
        <v>47.782085443555459</v>
      </c>
      <c r="F19" s="68">
        <v>117389.675</v>
      </c>
      <c r="G19" s="68">
        <v>70418.145000000004</v>
      </c>
      <c r="H19" s="69">
        <v>96122.383919999993</v>
      </c>
      <c r="I19" s="71">
        <f t="shared" ref="I19:I27" si="6">H19/D19*100</f>
        <v>159.26097104702782</v>
      </c>
      <c r="J19" s="72">
        <f t="shared" si="2"/>
        <v>35767.117159999994</v>
      </c>
      <c r="K19" s="71">
        <f t="shared" si="3"/>
        <v>81.88316725470105</v>
      </c>
      <c r="L19" s="71">
        <f>H19/G19*100</f>
        <v>136.50229485596358</v>
      </c>
      <c r="M19" s="72">
        <f>H19-G19</f>
        <v>25704.238919999989</v>
      </c>
    </row>
    <row r="20" spans="1:13" s="49" customFormat="1" ht="24" customHeight="1">
      <c r="A20" s="66"/>
      <c r="B20" s="76" t="s">
        <v>92</v>
      </c>
      <c r="C20" s="68">
        <v>544008.53329000005</v>
      </c>
      <c r="D20" s="69">
        <v>283564.00237</v>
      </c>
      <c r="E20" s="70">
        <f t="shared" si="0"/>
        <v>52.124918088157578</v>
      </c>
      <c r="F20" s="77">
        <v>479687.05478000001</v>
      </c>
      <c r="G20" s="68"/>
      <c r="H20" s="69">
        <v>332612.93977</v>
      </c>
      <c r="I20" s="71">
        <f t="shared" si="6"/>
        <v>117.29730748263314</v>
      </c>
      <c r="J20" s="72">
        <f t="shared" si="2"/>
        <v>49048.937399999995</v>
      </c>
      <c r="K20" s="71">
        <f t="shared" si="3"/>
        <v>69.339569716457547</v>
      </c>
      <c r="L20" s="71"/>
      <c r="M20" s="72"/>
    </row>
    <row r="21" spans="1:13" s="49" customFormat="1" ht="24" customHeight="1">
      <c r="A21" s="66"/>
      <c r="B21" s="67" t="s">
        <v>93</v>
      </c>
      <c r="C21" s="68">
        <v>107443.85234</v>
      </c>
      <c r="D21" s="69">
        <v>63082.08827</v>
      </c>
      <c r="E21" s="70">
        <f t="shared" si="0"/>
        <v>58.711677677360541</v>
      </c>
      <c r="F21" s="68">
        <v>152994.55453999998</v>
      </c>
      <c r="G21" s="68">
        <v>107135.88754000001</v>
      </c>
      <c r="H21" s="69">
        <v>92608.73878</v>
      </c>
      <c r="I21" s="71">
        <f t="shared" si="6"/>
        <v>146.80671062064698</v>
      </c>
      <c r="J21" s="72">
        <f t="shared" si="2"/>
        <v>29526.650509999999</v>
      </c>
      <c r="K21" s="71">
        <f t="shared" si="3"/>
        <v>60.530741802178134</v>
      </c>
      <c r="L21" s="71">
        <f>H21/G21*100</f>
        <v>86.440445780060216</v>
      </c>
      <c r="M21" s="72">
        <f>H21-G21</f>
        <v>-14527.148760000011</v>
      </c>
    </row>
    <row r="22" spans="1:13" s="49" customFormat="1" ht="30" customHeight="1">
      <c r="A22" s="134" t="s">
        <v>94</v>
      </c>
      <c r="B22" s="135"/>
      <c r="C22" s="78">
        <v>19624778.99354</v>
      </c>
      <c r="D22" s="57">
        <v>10460090.945359999</v>
      </c>
      <c r="E22" s="79">
        <f t="shared" si="0"/>
        <v>53.300426714630554</v>
      </c>
      <c r="F22" s="78"/>
      <c r="G22" s="78"/>
      <c r="H22" s="57">
        <v>12979450.4394</v>
      </c>
      <c r="I22" s="58">
        <f t="shared" si="6"/>
        <v>124.08544540578366</v>
      </c>
      <c r="J22" s="60">
        <f t="shared" si="2"/>
        <v>2519359.4940400012</v>
      </c>
      <c r="K22" s="58"/>
      <c r="L22" s="58"/>
      <c r="M22" s="60"/>
    </row>
    <row r="23" spans="1:13" s="49" customFormat="1" ht="24" customHeight="1">
      <c r="A23" s="66" t="s">
        <v>78</v>
      </c>
      <c r="B23" s="76" t="s">
        <v>95</v>
      </c>
      <c r="C23" s="68">
        <v>2347198.53095</v>
      </c>
      <c r="D23" s="69">
        <v>1293128.1468799999</v>
      </c>
      <c r="E23" s="70">
        <f t="shared" si="0"/>
        <v>55.092406110045665</v>
      </c>
      <c r="F23" s="68"/>
      <c r="G23" s="68"/>
      <c r="H23" s="69">
        <v>1761662.0059199999</v>
      </c>
      <c r="I23" s="71">
        <f t="shared" si="6"/>
        <v>136.23259304736789</v>
      </c>
      <c r="J23" s="72">
        <f t="shared" si="2"/>
        <v>468533.85904000001</v>
      </c>
      <c r="K23" s="71"/>
      <c r="L23" s="71"/>
      <c r="M23" s="72"/>
    </row>
    <row r="24" spans="1:13" s="49" customFormat="1" ht="24" customHeight="1">
      <c r="A24" s="66"/>
      <c r="B24" s="80" t="s">
        <v>80</v>
      </c>
      <c r="C24" s="68">
        <v>1605104.1928000001</v>
      </c>
      <c r="D24" s="69">
        <v>843708.39807999996</v>
      </c>
      <c r="E24" s="70">
        <f t="shared" si="0"/>
        <v>52.564089101792547</v>
      </c>
      <c r="F24" s="68"/>
      <c r="G24" s="68"/>
      <c r="H24" s="69">
        <v>824341.71669999999</v>
      </c>
      <c r="I24" s="71">
        <f t="shared" si="6"/>
        <v>97.704576436115602</v>
      </c>
      <c r="J24" s="72">
        <f t="shared" si="2"/>
        <v>-19366.681379999965</v>
      </c>
      <c r="K24" s="71"/>
      <c r="L24" s="71"/>
      <c r="M24" s="72"/>
    </row>
    <row r="25" spans="1:13" s="49" customFormat="1" ht="33" customHeight="1">
      <c r="A25" s="66"/>
      <c r="B25" s="80" t="s">
        <v>81</v>
      </c>
      <c r="C25" s="68">
        <v>1531661.5904399999</v>
      </c>
      <c r="D25" s="69">
        <v>753238.23023999995</v>
      </c>
      <c r="E25" s="70">
        <f t="shared" si="0"/>
        <v>49.177849398418189</v>
      </c>
      <c r="F25" s="68"/>
      <c r="G25" s="68"/>
      <c r="H25" s="69">
        <v>1001121.31601</v>
      </c>
      <c r="I25" s="71">
        <f t="shared" si="6"/>
        <v>132.90898892519283</v>
      </c>
      <c r="J25" s="72">
        <f t="shared" si="2"/>
        <v>247883.08577000001</v>
      </c>
      <c r="K25" s="71"/>
      <c r="L25" s="71"/>
      <c r="M25" s="72"/>
    </row>
    <row r="26" spans="1:13" s="49" customFormat="1" ht="24" customHeight="1">
      <c r="A26" s="66"/>
      <c r="B26" s="80" t="s">
        <v>96</v>
      </c>
      <c r="C26" s="68">
        <v>1663084.5836400001</v>
      </c>
      <c r="D26" s="69">
        <v>759332.20180000004</v>
      </c>
      <c r="E26" s="70">
        <f t="shared" si="0"/>
        <v>45.658062690837198</v>
      </c>
      <c r="F26" s="68"/>
      <c r="G26" s="68"/>
      <c r="H26" s="69">
        <v>1351618.32238</v>
      </c>
      <c r="I26" s="71">
        <f t="shared" si="6"/>
        <v>178.00092228091782</v>
      </c>
      <c r="J26" s="72">
        <f t="shared" si="2"/>
        <v>592286.12057999999</v>
      </c>
      <c r="K26" s="71"/>
      <c r="L26" s="71"/>
      <c r="M26" s="72"/>
    </row>
    <row r="27" spans="1:13" s="49" customFormat="1" ht="24" customHeight="1">
      <c r="A27" s="66"/>
      <c r="B27" s="80" t="s">
        <v>97</v>
      </c>
      <c r="C27" s="68">
        <v>5277016.6661400003</v>
      </c>
      <c r="D27" s="69">
        <v>3050595.0546300001</v>
      </c>
      <c r="E27" s="70">
        <f t="shared" si="0"/>
        <v>57.809085087870884</v>
      </c>
      <c r="F27" s="68"/>
      <c r="G27" s="68"/>
      <c r="H27" s="69">
        <v>3692389.3495700001</v>
      </c>
      <c r="I27" s="71">
        <f t="shared" si="6"/>
        <v>121.03833132378305</v>
      </c>
      <c r="J27" s="72">
        <f t="shared" si="2"/>
        <v>641794.29493999993</v>
      </c>
      <c r="K27" s="71"/>
      <c r="L27" s="71"/>
      <c r="M27" s="72"/>
    </row>
    <row r="28" spans="1:13" s="49" customFormat="1" ht="24" customHeight="1">
      <c r="A28" s="66"/>
      <c r="B28" s="80" t="s">
        <v>98</v>
      </c>
      <c r="C28" s="68">
        <v>-2877072.8765199999</v>
      </c>
      <c r="D28" s="69">
        <v>-1476833.9236900001</v>
      </c>
      <c r="E28" s="70">
        <f t="shared" si="0"/>
        <v>51.331126706679854</v>
      </c>
      <c r="F28" s="68"/>
      <c r="G28" s="68"/>
      <c r="H28" s="69">
        <v>-2949554.5708599999</v>
      </c>
      <c r="I28" s="71" t="s">
        <v>99</v>
      </c>
      <c r="J28" s="72">
        <f t="shared" si="2"/>
        <v>-1472720.6471699998</v>
      </c>
      <c r="K28" s="71"/>
      <c r="L28" s="71"/>
      <c r="M28" s="72"/>
    </row>
    <row r="29" spans="1:13" s="49" customFormat="1" ht="24" customHeight="1">
      <c r="A29" s="66"/>
      <c r="B29" s="80" t="s">
        <v>100</v>
      </c>
      <c r="C29" s="68">
        <v>8774011.5266200006</v>
      </c>
      <c r="D29" s="69">
        <v>4317033.3728799997</v>
      </c>
      <c r="E29" s="70">
        <f t="shared" si="0"/>
        <v>49.202504006089946</v>
      </c>
      <c r="F29" s="68"/>
      <c r="G29" s="68"/>
      <c r="H29" s="69">
        <v>6472986.1912099998</v>
      </c>
      <c r="I29" s="71">
        <f>H29/D29*100</f>
        <v>149.9406104171882</v>
      </c>
      <c r="J29" s="72">
        <f t="shared" si="2"/>
        <v>2155952.8183300002</v>
      </c>
      <c r="K29" s="71"/>
      <c r="L29" s="71"/>
      <c r="M29" s="72"/>
    </row>
    <row r="30" spans="1:13" s="49" customFormat="1" ht="24" customHeight="1">
      <c r="A30" s="66"/>
      <c r="B30" s="80" t="s">
        <v>101</v>
      </c>
      <c r="C30" s="68">
        <v>1074295.93876</v>
      </c>
      <c r="D30" s="69">
        <v>523478.49115000002</v>
      </c>
      <c r="E30" s="70">
        <f t="shared" si="0"/>
        <v>48.727587274901374</v>
      </c>
      <c r="F30" s="68"/>
      <c r="G30" s="68"/>
      <c r="H30" s="69">
        <v>751194.48930000002</v>
      </c>
      <c r="I30" s="71">
        <f>H30/D30*100</f>
        <v>143.50054529456287</v>
      </c>
      <c r="J30" s="72">
        <f t="shared" si="2"/>
        <v>227715.99815</v>
      </c>
      <c r="K30" s="71"/>
      <c r="L30" s="71"/>
      <c r="M30" s="72"/>
    </row>
    <row r="31" spans="1:13" ht="15" customHeight="1">
      <c r="A31" s="81"/>
      <c r="B31" s="81"/>
      <c r="C31" s="82"/>
      <c r="D31" s="83"/>
      <c r="E31" s="84"/>
      <c r="F31" s="82"/>
      <c r="G31" s="85"/>
      <c r="H31" s="86"/>
      <c r="I31" s="87"/>
      <c r="J31" s="88"/>
      <c r="K31" s="87"/>
      <c r="L31" s="87"/>
      <c r="M31" s="88"/>
    </row>
    <row r="32" spans="1:13" ht="27" customHeight="1">
      <c r="A32" s="133" t="s">
        <v>102</v>
      </c>
      <c r="B32" s="133"/>
      <c r="C32" s="89">
        <v>369614.5</v>
      </c>
      <c r="D32" s="69">
        <v>215163.36666000006</v>
      </c>
      <c r="E32" s="70">
        <f>D32/C32*100</f>
        <v>58.212912821331429</v>
      </c>
      <c r="F32" s="68">
        <v>442093.1</v>
      </c>
      <c r="G32" s="89">
        <f>'[22]дотац по АТО'!D58</f>
        <v>257888.59999999995</v>
      </c>
      <c r="H32" s="90">
        <f>'[22]дотац по АТО'!E58</f>
        <v>257888.59999999995</v>
      </c>
      <c r="I32" s="71">
        <f>H32/D32*100</f>
        <v>119.85711322667399</v>
      </c>
      <c r="J32" s="72">
        <f>H32-D32</f>
        <v>42725.23333999989</v>
      </c>
      <c r="K32" s="71">
        <f>H32/F32*100</f>
        <v>58.333550105170154</v>
      </c>
      <c r="L32" s="71">
        <f>H32/G32*100</f>
        <v>100</v>
      </c>
      <c r="M32" s="91">
        <f>H32-G32</f>
        <v>0</v>
      </c>
    </row>
    <row r="33" spans="1:13" ht="27" customHeight="1">
      <c r="A33" s="131" t="s">
        <v>103</v>
      </c>
      <c r="B33" s="132"/>
      <c r="C33" s="89">
        <v>180976.6</v>
      </c>
      <c r="D33" s="69">
        <v>105569.8</v>
      </c>
      <c r="E33" s="70">
        <f>D33/C33*100</f>
        <v>58.333397798389406</v>
      </c>
      <c r="F33" s="68">
        <v>233742.7</v>
      </c>
      <c r="G33" s="89">
        <f>'[22]дотац по АТО'!J58</f>
        <v>136349.69999999998</v>
      </c>
      <c r="H33" s="90">
        <f>'[22]дотац по АТО'!K58</f>
        <v>136349.69999999998</v>
      </c>
      <c r="I33" s="71">
        <f>H33/D33*100</f>
        <v>129.15597074163253</v>
      </c>
      <c r="J33" s="72">
        <f>H33-D33</f>
        <v>30779.89999999998</v>
      </c>
      <c r="K33" s="71">
        <f>H33/F33*100</f>
        <v>58.333244203990105</v>
      </c>
      <c r="L33" s="71">
        <f>H33/G33*100</f>
        <v>100</v>
      </c>
      <c r="M33" s="91">
        <f>H33-G33</f>
        <v>0</v>
      </c>
    </row>
    <row r="34" spans="1:13" ht="15" customHeight="1">
      <c r="A34" s="92"/>
      <c r="B34" s="92"/>
      <c r="C34" s="93"/>
      <c r="D34" s="93"/>
      <c r="E34" s="93"/>
      <c r="F34" s="93"/>
      <c r="G34" s="82"/>
      <c r="H34" s="82"/>
      <c r="I34" s="87"/>
      <c r="J34" s="87"/>
      <c r="K34" s="87"/>
      <c r="L34" s="87"/>
      <c r="M34" s="94"/>
    </row>
    <row r="35" spans="1:13" ht="13.8">
      <c r="A35" s="81"/>
      <c r="B35" s="81"/>
      <c r="C35" s="95"/>
      <c r="D35" s="95"/>
      <c r="E35" s="95"/>
      <c r="F35" s="95"/>
      <c r="G35" s="82"/>
      <c r="H35" s="82"/>
      <c r="I35" s="87"/>
      <c r="J35" s="87"/>
      <c r="K35" s="87"/>
      <c r="L35" s="87"/>
      <c r="M35" s="87"/>
    </row>
    <row r="36" spans="1:13" ht="12.75" customHeight="1">
      <c r="C36" s="96"/>
    </row>
    <row r="37" spans="1:13">
      <c r="C37" s="101"/>
      <c r="D37" s="102"/>
    </row>
  </sheetData>
  <mergeCells count="18">
    <mergeCell ref="A33:B33"/>
    <mergeCell ref="A32:B32"/>
    <mergeCell ref="A22:B22"/>
    <mergeCell ref="C3:C4"/>
    <mergeCell ref="A7:B7"/>
    <mergeCell ref="A16:B16"/>
    <mergeCell ref="A5:B5"/>
    <mergeCell ref="A3:B4"/>
    <mergeCell ref="A6:B6"/>
    <mergeCell ref="E3:E4"/>
    <mergeCell ref="A1:M1"/>
    <mergeCell ref="F3:F4"/>
    <mergeCell ref="G3:G4"/>
    <mergeCell ref="H3:H4"/>
    <mergeCell ref="I3:J3"/>
    <mergeCell ref="K3:K4"/>
    <mergeCell ref="L3:M3"/>
    <mergeCell ref="D3:D4"/>
  </mergeCells>
  <phoneticPr fontId="37" type="noConversion"/>
  <printOptions horizontalCentered="1"/>
  <pageMargins left="0.39370078740157483" right="0.19685039370078741" top="0.27559055118110237" bottom="0.43307086614173229" header="0" footer="0"/>
  <pageSetup paperSize="9" scale="5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РАЗОМ зф</vt:lpstr>
      <vt:lpstr>1.зф помісячно 2016-2017</vt:lpstr>
      <vt:lpstr>за видами надходжень</vt:lpstr>
      <vt:lpstr>'за видами надходжень'!Область_печати</vt:lpstr>
      <vt:lpstr>'РАЗОМ зф'!Область_печати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doh-mariya</dc:creator>
  <cp:lastModifiedBy>user</cp:lastModifiedBy>
  <dcterms:created xsi:type="dcterms:W3CDTF">2017-08-02T08:13:49Z</dcterms:created>
  <dcterms:modified xsi:type="dcterms:W3CDTF">2022-06-09T06:33:40Z</dcterms:modified>
</cp:coreProperties>
</file>