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24\Переліки\"/>
    </mc:Choice>
  </mc:AlternateContent>
  <xr:revisionPtr revIDLastSave="0" documentId="13_ncr:1_{9E6C6417-AC16-457F-831E-2112D4C78901}" xr6:coauthVersionLast="37" xr6:coauthVersionMax="37" xr10:uidLastSave="{00000000-0000-0000-0000-000000000000}"/>
  <bookViews>
    <workbookView xWindow="0" yWindow="0" windowWidth="19665" windowHeight="10485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Перелік!$A$1:$G$33</definedName>
  </definedNames>
  <calcPr calcId="1790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9" i="1"/>
  <c r="G18" i="1"/>
  <c r="G30" i="1" s="1"/>
  <c r="G17" i="1"/>
  <c r="G16" i="1"/>
  <c r="G15" i="1"/>
  <c r="G14" i="1"/>
  <c r="G13" i="1"/>
  <c r="G12" i="1"/>
  <c r="G11" i="1"/>
  <c r="G10" i="1"/>
  <c r="G9" i="1"/>
  <c r="G8" i="1"/>
  <c r="G7" i="1"/>
  <c r="G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<sst xmlns="http://schemas.openxmlformats.org/spreadsheetml/2006/main" count="133" uniqueCount="87">
  <si>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</si>
  <si>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</si>
  <si>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</si>
  <si>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</si>
  <si>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</si>
  <si>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</si>
  <si>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</si>
  <si>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</si>
  <si>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</si>
  <si>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</si>
  <si>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</si>
  <si>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Експлуатаційне утримання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</si>
  <si>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Сокальської міської територіальної громади Червоноградського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</si>
  <si>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Сокальській міській територіальній  громаді Червоноградського району  Львівської  області  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</si>
  <si>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Петрушевича в с. Завишень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</si>
  <si>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UA-2022-11-29-002565-a</t>
  </si>
  <si>
    <t>148 від 28.11.22</t>
  </si>
  <si>
    <t>КП «Сокальжитлокомунсервіс»</t>
  </si>
  <si>
    <r>
      <t>Відновні роботи та експлуатаційне  утримання дороги  по вул. Центральна</t>
    </r>
    <r>
      <rPr>
        <sz val="12"/>
        <rFont val="Times New Roman"/>
        <family val="1"/>
        <charset val="204"/>
      </rPr>
      <t xml:space="preserve"> в с. Стенятин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</si>
  <si>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UA-2022-11-29-002791-a</t>
  </si>
  <si>
    <t>149 від 28.11.22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</si>
  <si>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Зелена в с. Боб’ятин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</si>
  <si>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UA-2022-11-29-002970-a</t>
  </si>
  <si>
    <t>150 від 28.11.22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</si>
  <si>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Зелена та вул. М. Буцка в с. Перв’ятичі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</si>
  <si>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UA-2022-11-29-003115-a</t>
  </si>
  <si>
    <t>151 від 28.11.22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</si>
  <si>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Шашкевича та вул. М. Панаса в с. Спасів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</si>
  <si>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UA-2022-11-29-003265-a</t>
  </si>
  <si>
    <t>152 від 28.11.22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</si>
  <si>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Січових Стрільців в с. Забужжя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</si>
  <si>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UA-2022-11-30-009748-a</t>
  </si>
  <si>
    <t>154 від 29.11.22</t>
  </si>
  <si>
    <r>
      <t xml:space="preserve">Відновні роботи та експлуатаційне  утримання дороги  по  вул. </t>
    </r>
    <r>
      <rPr>
        <sz val="12"/>
        <rFont val="Times New Roman"/>
        <family val="1"/>
        <charset val="204"/>
      </rPr>
      <t>Українська</t>
    </r>
    <r>
      <rPr>
        <sz val="12"/>
        <color rgb="FF000000"/>
        <rFont val="Times New Roman"/>
        <family val="1"/>
        <charset val="204"/>
      </rPr>
      <t xml:space="preserve"> в с. Угринів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</si>
  <si>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UA-2022-11-30-009943-a</t>
  </si>
  <si>
    <t>155 від 29.11.22</t>
  </si>
  <si>
    <r>
      <t xml:space="preserve">Відновні роботи та експлуатаційне  утримання дороги  по  вул. </t>
    </r>
    <r>
      <rPr>
        <sz val="12"/>
        <rFont val="Times New Roman"/>
        <family val="1"/>
        <charset val="204"/>
      </rPr>
      <t>Шевченка</t>
    </r>
    <r>
      <rPr>
        <sz val="12"/>
        <color rgb="FF000000"/>
        <rFont val="Times New Roman"/>
        <family val="1"/>
        <charset val="204"/>
      </rPr>
      <t xml:space="preserve"> в с. Угринів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</si>
  <si>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UA-2022-11-30-010107-a</t>
  </si>
  <si>
    <t>156 від 29.11.22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</si>
  <si>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>літнього табору в с. Ниновичі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</si>
  <si>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UA-2022-11-30-010673-a</t>
  </si>
  <si>
    <t>157 від 29.11.22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</si>
  <si>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>по вул. Шевченка в с. Хоробрів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</si>
  <si>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UA-2022-11-30-011171-a</t>
  </si>
  <si>
    <t>158 від 29.11.22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</si>
  <si>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>по вул. Набережна в с. Старгород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</si>
  <si>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UA-2022-12-01-004204-a</t>
  </si>
  <si>
    <t>159 від 30.11.22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</si>
  <si>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>по вул. Зелена в с. Тудорковичі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</si>
  <si>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UA-2022-12-01-004444-a</t>
  </si>
  <si>
    <t>160 від 30.11.22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</si>
  <si>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>по вул. Вишнева в с. Гута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та  вул. Шептицького в с. Савчин,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</si>
  <si>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UA-2022-12-01-004683-a</t>
  </si>
  <si>
    <t>161 від 30.11.22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</si>
  <si>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>по вул. Сагайдачного в с. Переспа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</si>
  <si>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UA-2022-12-01-004845-a</t>
  </si>
  <si>
    <t>162 від 30.11.22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</si>
  <si>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Лесі Українки в с. Волиця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</si>
  <si>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UA-2022-12-01-004935-a</t>
  </si>
  <si>
    <t>163 від 30.11.22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</si>
  <si>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І. Франка в с. Волиця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</si>
  <si>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UA-2022-12-01-005047-a</t>
  </si>
  <si>
    <t>164 від 30.11.22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</si>
  <si>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І. Франка в с. Бояничі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</si>
  <si>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UA-2022-12-01-005190-a</t>
  </si>
  <si>
    <t>165 від 01.12.22</t>
  </si>
  <si>
    <r>
      <t xml:space="preserve">Відновні роботи та експлуатаційне  утримання дороги  по вул. </t>
    </r>
    <r>
      <rPr>
        <sz val="12"/>
        <rFont val="Times New Roman"/>
        <family val="1"/>
        <charset val="204"/>
      </rPr>
      <t xml:space="preserve">Шевченка в с. Велике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</si>
  <si>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UA-2022-12-01-005288-a</t>
  </si>
  <si>
    <t>166 від 01.12.22</t>
  </si>
  <si>
    <r>
      <t xml:space="preserve">Відновні роботи та експлуатаційне  утримання дороги  </t>
    </r>
    <r>
      <rPr>
        <sz val="12"/>
        <rFont val="Times New Roman"/>
        <family val="1"/>
        <charset val="204"/>
      </rPr>
      <t xml:space="preserve">по вул. Крушельницької </t>
    </r>
    <r>
      <rPr>
        <sz val="12"/>
        <color rgb="FF000000"/>
        <rFont val="Times New Roman"/>
        <family val="1"/>
        <charset val="204"/>
      </rPr>
      <t xml:space="preserve"> в м. Сокаль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</si>
  <si>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UA-2022-12-01-005460-a</t>
  </si>
  <si>
    <t>167 від 01.12.22</t>
  </si>
  <si>
    <t>Відновні роботи та експлуатаційне  утримання дороги   міжбудинкового проїзду між вул. Стуса — вул. Чайковського, 44 в м. Сокаль, комунальної власності Сокальської міської ради Львівської області</t>
  </si>
  <si>
    <t>UA-2022-12-01-005595-a</t>
  </si>
  <si>
    <t>168 від 01.12.22</t>
  </si>
  <si>
    <r>
      <t xml:space="preserve">Відновні роботи та експлуатаційне  утримання дороги  міжбудинкового проїзду </t>
    </r>
    <r>
      <rPr>
        <sz val="12"/>
        <rFont val="Times New Roman"/>
        <family val="1"/>
        <charset val="204"/>
      </rPr>
      <t>по вул. Тартаківська, 42- вул. Героїв УПА, 31, 32, 33</t>
    </r>
    <r>
      <rPr>
        <sz val="12"/>
        <color rgb="FF000000"/>
        <rFont val="Times New Roman"/>
        <family val="1"/>
        <charset val="204"/>
      </rPr>
      <t xml:space="preserve"> в м. Сокаль</t>
    </r>
    <r>
      <rPr>
        <sz val="12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>комунальної власності Сокальської міської ради Львівської області</t>
    </r>
  </si>
  <si>
    <t>UA-2022-12-01-006777-a</t>
  </si>
  <si>
    <t>169 від 01.12.22</t>
  </si>
  <si>
    <t>Відновні роботи та експлуатаційне  утримання дороги   міжбудинкового проїзду між вул. Героїв УПА, 22 — вул. Героїв УПА, 20 А  в м. Сокаль, комунальної власності Сокальської міської ради Львівської області</t>
  </si>
  <si>
    <t>UA-2022-12-01-006899-a</t>
  </si>
  <si>
    <t>170 від 01.12.22</t>
  </si>
  <si>
    <t>Відновні роботи та експлуатаційне  утримання дороги   по вул. Вокзальна в смт. Жвирка, комунальної власності Сокальської міської ради Львівської області</t>
  </si>
  <si>
    <t>UA-2022-12-01-006971-a</t>
  </si>
  <si>
    <t>171 від 01.12.22</t>
  </si>
  <si>
    <t>Відновні роботи та експлуатаційне  утримання дороги   міжбудинкового проїзду між вул. Героїв УПА, 54 — вул. Героїв УПА, 58,в м. Сокаль, комунальної власності Сокальської міської ради Львівської області</t>
  </si>
  <si>
    <t>UA-2022-12-01-007053-a</t>
  </si>
  <si>
    <t>172 від 01.12.22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</si>
</sst>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/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89"/>
  <sheetViews>
    <sheetView tabSelected="1" zoomScaleNormal="100" zoomScaleSheetLayoutView="100" zoomScalePageLayoutView="85" workbookViewId="0">
      <selection activeCell="A31" sqref="A31:G31"/>
    </sheetView>
  </sheetViews>
  <sheetFormatPr defaultRowHeight="15.75" x14ac:dyDescent="0.25"/>
  <cols>
    <col min="1" max="1" width="6.85546875" style="4" customWidth="1"/>
    <col min="2" max="2" width="33.5703125" style="5" customWidth="1"/>
    <col min="3" max="3" width="29.7109375" style="6" customWidth="1"/>
    <col min="4" max="4" width="28.140625" style="6" customWidth="1"/>
    <col min="5" max="5" width="16.85546875" style="7" customWidth="1"/>
    <col min="6" max="6" width="33" style="6" customWidth="1"/>
    <col min="7" max="7" width="24.7109375" style="6" customWidth="1"/>
    <col min="8" max="8" width="9.42578125" style="2" customWidth="1"/>
    <col min="9" max="9" width="9.140625" style="2"/>
    <col min="10" max="10" width="20.42578125" style="2" customWidth="1"/>
    <col min="11" max="16384" width="9.140625" style="2"/>
  </cols>
  <sheetData>
    <row r="1" spans="1:1024" ht="84" customHeight="1" x14ac:dyDescent="0.25">
      <c r="F1" s="15" t="s">
        <v>8</v>
      </c>
      <c r="G1" s="16"/>
    </row>
    <row r="2" spans="1:1024" ht="20.25" customHeight="1" x14ac:dyDescent="0.25">
      <c r="F2" s="7"/>
      <c r="G2" s="7"/>
    </row>
    <row r="3" spans="1:1024" ht="57.75" customHeight="1" x14ac:dyDescent="0.25">
      <c r="A3" s="13" t="s">
        <v>12</v>
      </c>
      <c r="B3" s="13"/>
      <c r="C3" s="13"/>
      <c r="D3" s="13"/>
      <c r="E3" s="13"/>
      <c r="F3" s="13"/>
      <c r="G3" s="13"/>
    </row>
    <row r="4" spans="1:1024" ht="12" customHeight="1" x14ac:dyDescent="0.25">
      <c r="A4" s="3"/>
      <c r="B4" s="8"/>
      <c r="C4" s="7"/>
      <c r="D4" s="3"/>
      <c r="E4" s="3"/>
      <c r="F4" s="3"/>
      <c r="G4" s="3"/>
    </row>
    <row r="5" spans="1:1024" s="4" customFormat="1" ht="52.5" customHeight="1" x14ac:dyDescent="0.25">
      <c r="A5" s="11" t="s">
        <v>3</v>
      </c>
      <c r="B5" s="11" t="s">
        <v>6</v>
      </c>
      <c r="C5" s="11" t="s">
        <v>1</v>
      </c>
      <c r="D5" s="11" t="s">
        <v>5</v>
      </c>
      <c r="E5" s="11" t="s">
        <v>0</v>
      </c>
      <c r="F5" s="1" t="s">
        <v>2</v>
      </c>
      <c r="G5" s="11" t="s">
        <v>4</v>
      </c>
    </row>
    <row r="6" spans="1:1024" customFormat="1" ht="103.5" customHeight="1" x14ac:dyDescent="0.25">
      <c r="A6" s="19">
        <v>1</v>
      </c>
      <c r="B6" s="24" t="s">
        <v>14</v>
      </c>
      <c r="C6" s="12" t="s">
        <v>11</v>
      </c>
      <c r="D6" s="24" t="s">
        <v>15</v>
      </c>
      <c r="E6" s="24" t="s">
        <v>16</v>
      </c>
      <c r="F6" s="20" t="s">
        <v>17</v>
      </c>
      <c r="G6" s="25">
        <f>49962.88/1000</f>
        <v>49.962879999999998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  <c r="AME6" s="21"/>
      <c r="AMF6" s="21"/>
      <c r="AMG6" s="21"/>
      <c r="AMH6" s="21"/>
      <c r="AMI6" s="21"/>
      <c r="AMJ6" s="21"/>
    </row>
    <row r="7" spans="1:1024" customFormat="1" ht="103.5" customHeight="1" x14ac:dyDescent="0.25">
      <c r="A7" s="19">
        <f>A6+1</f>
        <v>2</v>
      </c>
      <c r="B7" s="24" t="s">
        <v>18</v>
      </c>
      <c r="C7" s="12" t="s">
        <v>11</v>
      </c>
      <c r="D7" s="24" t="s">
        <v>19</v>
      </c>
      <c r="E7" s="24" t="s">
        <v>20</v>
      </c>
      <c r="F7" s="20" t="s">
        <v>17</v>
      </c>
      <c r="G7" s="25">
        <f>21130.43/1000</f>
        <v>21.13043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  <c r="AME7" s="21"/>
      <c r="AMF7" s="21"/>
      <c r="AMG7" s="21"/>
      <c r="AMH7" s="21"/>
      <c r="AMI7" s="21"/>
      <c r="AMJ7" s="21"/>
    </row>
    <row r="8" spans="1:1024" customFormat="1" ht="103.5" customHeight="1" x14ac:dyDescent="0.25">
      <c r="A8" s="19">
        <f t="shared" ref="A8:A29" si="0">A7+1</f>
        <v>3</v>
      </c>
      <c r="B8" s="24" t="s">
        <v>21</v>
      </c>
      <c r="C8" s="12" t="s">
        <v>11</v>
      </c>
      <c r="D8" s="24" t="s">
        <v>22</v>
      </c>
      <c r="E8" s="24" t="s">
        <v>23</v>
      </c>
      <c r="F8" s="20" t="s">
        <v>17</v>
      </c>
      <c r="G8" s="25">
        <f>33080.12/1000</f>
        <v>33.080120000000001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  <c r="AME8" s="21"/>
      <c r="AMF8" s="21"/>
      <c r="AMG8" s="21"/>
      <c r="AMH8" s="21"/>
      <c r="AMI8" s="21"/>
      <c r="AMJ8" s="21"/>
    </row>
    <row r="9" spans="1:1024" customFormat="1" ht="103.5" customHeight="1" x14ac:dyDescent="0.25">
      <c r="A9" s="19">
        <f t="shared" si="0"/>
        <v>4</v>
      </c>
      <c r="B9" s="24" t="s">
        <v>24</v>
      </c>
      <c r="C9" s="12" t="s">
        <v>11</v>
      </c>
      <c r="D9" s="24" t="s">
        <v>25</v>
      </c>
      <c r="E9" s="24" t="s">
        <v>26</v>
      </c>
      <c r="F9" s="20" t="s">
        <v>17</v>
      </c>
      <c r="G9" s="25">
        <f>33120.46/1000</f>
        <v>33.120460000000001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  <c r="AME9" s="21"/>
      <c r="AMF9" s="21"/>
      <c r="AMG9" s="21"/>
      <c r="AMH9" s="21"/>
      <c r="AMI9" s="21"/>
      <c r="AMJ9" s="21"/>
    </row>
    <row r="10" spans="1:1024" customFormat="1" ht="114" customHeight="1" x14ac:dyDescent="0.25">
      <c r="A10" s="19">
        <f t="shared" si="0"/>
        <v>5</v>
      </c>
      <c r="B10" s="24" t="s">
        <v>27</v>
      </c>
      <c r="C10" s="12" t="s">
        <v>11</v>
      </c>
      <c r="D10" s="24" t="s">
        <v>28</v>
      </c>
      <c r="E10" s="24" t="s">
        <v>29</v>
      </c>
      <c r="F10" s="20" t="s">
        <v>17</v>
      </c>
      <c r="G10" s="25">
        <f>21239.89/1000</f>
        <v>21.239889999999999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  <c r="AME10" s="21"/>
      <c r="AMF10" s="21"/>
      <c r="AMG10" s="21"/>
      <c r="AMH10" s="21"/>
      <c r="AMI10" s="21"/>
      <c r="AMJ10" s="21"/>
    </row>
    <row r="11" spans="1:1024" customFormat="1" ht="103.5" customHeight="1" x14ac:dyDescent="0.25">
      <c r="A11" s="19">
        <f t="shared" si="0"/>
        <v>6</v>
      </c>
      <c r="B11" s="24" t="s">
        <v>30</v>
      </c>
      <c r="C11" s="12" t="s">
        <v>11</v>
      </c>
      <c r="D11" s="24" t="s">
        <v>31</v>
      </c>
      <c r="E11" s="24" t="s">
        <v>32</v>
      </c>
      <c r="F11" s="20" t="s">
        <v>17</v>
      </c>
      <c r="G11" s="25">
        <f>22524.18/1000</f>
        <v>22.524180000000001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  <c r="AME11" s="21"/>
      <c r="AMF11" s="21"/>
      <c r="AMG11" s="21"/>
      <c r="AMH11" s="21"/>
      <c r="AMI11" s="21"/>
      <c r="AMJ11" s="21"/>
    </row>
    <row r="12" spans="1:1024" customFormat="1" ht="103.5" customHeight="1" x14ac:dyDescent="0.25">
      <c r="A12" s="19">
        <f t="shared" si="0"/>
        <v>7</v>
      </c>
      <c r="B12" s="24" t="s">
        <v>33</v>
      </c>
      <c r="C12" s="12" t="s">
        <v>11</v>
      </c>
      <c r="D12" s="24" t="s">
        <v>34</v>
      </c>
      <c r="E12" s="24" t="s">
        <v>35</v>
      </c>
      <c r="F12" s="20" t="s">
        <v>17</v>
      </c>
      <c r="G12" s="25">
        <f>25103.78/1000</f>
        <v>25.10378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  <c r="AME12" s="21"/>
      <c r="AMF12" s="21"/>
      <c r="AMG12" s="21"/>
      <c r="AMH12" s="21"/>
      <c r="AMI12" s="21"/>
      <c r="AMJ12" s="21"/>
    </row>
    <row r="13" spans="1:1024" customFormat="1" ht="103.5" customHeight="1" x14ac:dyDescent="0.25">
      <c r="A13" s="19">
        <f t="shared" si="0"/>
        <v>8</v>
      </c>
      <c r="B13" s="24" t="s">
        <v>36</v>
      </c>
      <c r="C13" s="12" t="s">
        <v>11</v>
      </c>
      <c r="D13" s="24" t="s">
        <v>37</v>
      </c>
      <c r="E13" s="24" t="s">
        <v>38</v>
      </c>
      <c r="F13" s="20" t="s">
        <v>17</v>
      </c>
      <c r="G13" s="25">
        <f>47839.01/1000</f>
        <v>47.839010000000002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  <c r="AME13" s="21"/>
      <c r="AMF13" s="21"/>
      <c r="AMG13" s="21"/>
      <c r="AMH13" s="21"/>
      <c r="AMI13" s="21"/>
      <c r="AMJ13" s="21"/>
    </row>
    <row r="14" spans="1:1024" customFormat="1" ht="103.5" customHeight="1" x14ac:dyDescent="0.25">
      <c r="A14" s="19">
        <f t="shared" si="0"/>
        <v>9</v>
      </c>
      <c r="B14" s="24" t="s">
        <v>39</v>
      </c>
      <c r="C14" s="12" t="s">
        <v>11</v>
      </c>
      <c r="D14" s="24" t="s">
        <v>40</v>
      </c>
      <c r="E14" s="24" t="s">
        <v>41</v>
      </c>
      <c r="F14" s="20" t="s">
        <v>17</v>
      </c>
      <c r="G14" s="25">
        <f>23576.39/1000</f>
        <v>23.57639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  <c r="AME14" s="21"/>
      <c r="AMF14" s="21"/>
      <c r="AMG14" s="21"/>
      <c r="AMH14" s="21"/>
      <c r="AMI14" s="21"/>
      <c r="AMJ14" s="21"/>
    </row>
    <row r="15" spans="1:1024" customFormat="1" ht="103.5" customHeight="1" x14ac:dyDescent="0.25">
      <c r="A15" s="19">
        <f t="shared" si="0"/>
        <v>10</v>
      </c>
      <c r="B15" s="24" t="s">
        <v>42</v>
      </c>
      <c r="C15" s="12" t="s">
        <v>11</v>
      </c>
      <c r="D15" s="24" t="s">
        <v>43</v>
      </c>
      <c r="E15" s="24" t="s">
        <v>44</v>
      </c>
      <c r="F15" s="20" t="s">
        <v>17</v>
      </c>
      <c r="G15" s="25">
        <f>49977.92/1000</f>
        <v>49.977919999999997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  <c r="KH15" s="21"/>
      <c r="KI15" s="21"/>
      <c r="KJ15" s="21"/>
      <c r="KK15" s="21"/>
      <c r="KL15" s="21"/>
      <c r="KM15" s="21"/>
      <c r="KN15" s="21"/>
      <c r="KO15" s="21"/>
      <c r="KP15" s="21"/>
      <c r="KQ15" s="21"/>
      <c r="KR15" s="21"/>
      <c r="KS15" s="21"/>
      <c r="KT15" s="21"/>
      <c r="KU15" s="21"/>
      <c r="KV15" s="21"/>
      <c r="KW15" s="21"/>
      <c r="KX15" s="21"/>
      <c r="KY15" s="21"/>
      <c r="KZ15" s="21"/>
      <c r="LA15" s="21"/>
      <c r="LB15" s="21"/>
      <c r="LC15" s="21"/>
      <c r="LD15" s="21"/>
      <c r="LE15" s="21"/>
      <c r="LF15" s="21"/>
      <c r="LG15" s="21"/>
      <c r="LH15" s="21"/>
      <c r="LI15" s="21"/>
      <c r="LJ15" s="21"/>
      <c r="LK15" s="21"/>
      <c r="LL15" s="21"/>
      <c r="LM15" s="21"/>
      <c r="LN15" s="21"/>
      <c r="LO15" s="21"/>
      <c r="LP15" s="21"/>
      <c r="LQ15" s="21"/>
      <c r="LR15" s="21"/>
      <c r="LS15" s="21"/>
      <c r="LT15" s="21"/>
      <c r="LU15" s="21"/>
      <c r="LV15" s="21"/>
      <c r="LW15" s="21"/>
      <c r="LX15" s="21"/>
      <c r="LY15" s="21"/>
      <c r="LZ15" s="21"/>
      <c r="MA15" s="21"/>
      <c r="MB15" s="21"/>
      <c r="MC15" s="21"/>
      <c r="MD15" s="21"/>
      <c r="ME15" s="21"/>
      <c r="MF15" s="21"/>
      <c r="MG15" s="21"/>
      <c r="MH15" s="21"/>
      <c r="MI15" s="21"/>
      <c r="MJ15" s="21"/>
      <c r="MK15" s="21"/>
      <c r="ML15" s="21"/>
      <c r="MM15" s="21"/>
      <c r="MN15" s="21"/>
      <c r="MO15" s="21"/>
      <c r="MP15" s="21"/>
      <c r="MQ15" s="21"/>
      <c r="MR15" s="21"/>
      <c r="MS15" s="21"/>
      <c r="MT15" s="21"/>
      <c r="MU15" s="21"/>
      <c r="MV15" s="21"/>
      <c r="MW15" s="21"/>
      <c r="MX15" s="21"/>
      <c r="MY15" s="21"/>
      <c r="MZ15" s="21"/>
      <c r="NA15" s="21"/>
      <c r="NB15" s="21"/>
      <c r="NC15" s="21"/>
      <c r="ND15" s="21"/>
      <c r="NE15" s="21"/>
      <c r="NF15" s="21"/>
      <c r="NG15" s="21"/>
      <c r="NH15" s="21"/>
      <c r="NI15" s="21"/>
      <c r="NJ15" s="21"/>
      <c r="NK15" s="21"/>
      <c r="NL15" s="21"/>
      <c r="NM15" s="21"/>
      <c r="NN15" s="21"/>
      <c r="NO15" s="21"/>
      <c r="NP15" s="21"/>
      <c r="NQ15" s="21"/>
      <c r="NR15" s="21"/>
      <c r="NS15" s="21"/>
      <c r="NT15" s="21"/>
      <c r="NU15" s="21"/>
      <c r="NV15" s="21"/>
      <c r="NW15" s="21"/>
      <c r="NX15" s="21"/>
      <c r="NY15" s="21"/>
      <c r="NZ15" s="21"/>
      <c r="OA15" s="21"/>
      <c r="OB15" s="21"/>
      <c r="OC15" s="21"/>
      <c r="OD15" s="21"/>
      <c r="OE15" s="21"/>
      <c r="OF15" s="21"/>
      <c r="OG15" s="21"/>
      <c r="OH15" s="21"/>
      <c r="OI15" s="21"/>
      <c r="OJ15" s="21"/>
      <c r="OK15" s="21"/>
      <c r="OL15" s="21"/>
      <c r="OM15" s="21"/>
      <c r="ON15" s="21"/>
      <c r="OO15" s="21"/>
      <c r="OP15" s="21"/>
      <c r="OQ15" s="21"/>
      <c r="OR15" s="21"/>
      <c r="OS15" s="21"/>
      <c r="OT15" s="21"/>
      <c r="OU15" s="21"/>
      <c r="OV15" s="21"/>
      <c r="OW15" s="21"/>
      <c r="OX15" s="21"/>
      <c r="OY15" s="21"/>
      <c r="OZ15" s="21"/>
      <c r="PA15" s="21"/>
      <c r="PB15" s="21"/>
      <c r="PC15" s="21"/>
      <c r="PD15" s="21"/>
      <c r="PE15" s="21"/>
      <c r="PF15" s="21"/>
      <c r="PG15" s="21"/>
      <c r="PH15" s="21"/>
      <c r="PI15" s="21"/>
      <c r="PJ15" s="21"/>
      <c r="PK15" s="21"/>
      <c r="PL15" s="21"/>
      <c r="PM15" s="21"/>
      <c r="PN15" s="21"/>
      <c r="PO15" s="21"/>
      <c r="PP15" s="21"/>
      <c r="PQ15" s="21"/>
      <c r="PR15" s="21"/>
      <c r="PS15" s="21"/>
      <c r="PT15" s="21"/>
      <c r="PU15" s="21"/>
      <c r="PV15" s="21"/>
      <c r="PW15" s="21"/>
      <c r="PX15" s="21"/>
      <c r="PY15" s="21"/>
      <c r="PZ15" s="21"/>
      <c r="QA15" s="21"/>
      <c r="QB15" s="21"/>
      <c r="QC15" s="21"/>
      <c r="QD15" s="21"/>
      <c r="QE15" s="21"/>
      <c r="QF15" s="21"/>
      <c r="QG15" s="21"/>
      <c r="QH15" s="21"/>
      <c r="QI15" s="21"/>
      <c r="QJ15" s="21"/>
      <c r="QK15" s="21"/>
      <c r="QL15" s="21"/>
      <c r="QM15" s="21"/>
      <c r="QN15" s="21"/>
      <c r="QO15" s="21"/>
      <c r="QP15" s="21"/>
      <c r="QQ15" s="21"/>
      <c r="QR15" s="21"/>
      <c r="QS15" s="21"/>
      <c r="QT15" s="21"/>
      <c r="QU15" s="21"/>
      <c r="QV15" s="21"/>
      <c r="QW15" s="21"/>
      <c r="QX15" s="21"/>
      <c r="QY15" s="21"/>
      <c r="QZ15" s="21"/>
      <c r="RA15" s="21"/>
      <c r="RB15" s="21"/>
      <c r="RC15" s="21"/>
      <c r="RD15" s="21"/>
      <c r="RE15" s="21"/>
      <c r="RF15" s="21"/>
      <c r="RG15" s="21"/>
      <c r="RH15" s="21"/>
      <c r="RI15" s="21"/>
      <c r="RJ15" s="21"/>
      <c r="RK15" s="21"/>
      <c r="RL15" s="21"/>
      <c r="RM15" s="21"/>
      <c r="RN15" s="21"/>
      <c r="RO15" s="21"/>
      <c r="RP15" s="21"/>
      <c r="RQ15" s="21"/>
      <c r="RR15" s="21"/>
      <c r="RS15" s="21"/>
      <c r="RT15" s="21"/>
      <c r="RU15" s="21"/>
      <c r="RV15" s="21"/>
      <c r="RW15" s="21"/>
      <c r="RX15" s="21"/>
      <c r="RY15" s="21"/>
      <c r="RZ15" s="21"/>
      <c r="SA15" s="21"/>
      <c r="SB15" s="21"/>
      <c r="SC15" s="21"/>
      <c r="SD15" s="21"/>
      <c r="SE15" s="21"/>
      <c r="SF15" s="21"/>
      <c r="SG15" s="21"/>
      <c r="SH15" s="21"/>
      <c r="SI15" s="21"/>
      <c r="SJ15" s="21"/>
      <c r="SK15" s="21"/>
      <c r="SL15" s="21"/>
      <c r="SM15" s="21"/>
      <c r="SN15" s="21"/>
      <c r="SO15" s="21"/>
      <c r="SP15" s="21"/>
      <c r="SQ15" s="21"/>
      <c r="SR15" s="21"/>
      <c r="SS15" s="21"/>
      <c r="ST15" s="21"/>
      <c r="SU15" s="21"/>
      <c r="SV15" s="21"/>
      <c r="SW15" s="21"/>
      <c r="SX15" s="21"/>
      <c r="SY15" s="21"/>
      <c r="SZ15" s="21"/>
      <c r="TA15" s="21"/>
      <c r="TB15" s="21"/>
      <c r="TC15" s="21"/>
      <c r="TD15" s="21"/>
      <c r="TE15" s="21"/>
      <c r="TF15" s="21"/>
      <c r="TG15" s="21"/>
      <c r="TH15" s="21"/>
      <c r="TI15" s="21"/>
      <c r="TJ15" s="21"/>
      <c r="TK15" s="21"/>
      <c r="TL15" s="21"/>
      <c r="TM15" s="21"/>
      <c r="TN15" s="21"/>
      <c r="TO15" s="21"/>
      <c r="TP15" s="21"/>
      <c r="TQ15" s="21"/>
      <c r="TR15" s="21"/>
      <c r="TS15" s="21"/>
      <c r="TT15" s="21"/>
      <c r="TU15" s="21"/>
      <c r="TV15" s="21"/>
      <c r="TW15" s="21"/>
      <c r="TX15" s="21"/>
      <c r="TY15" s="21"/>
      <c r="TZ15" s="21"/>
      <c r="UA15" s="21"/>
      <c r="UB15" s="21"/>
      <c r="UC15" s="21"/>
      <c r="UD15" s="21"/>
      <c r="UE15" s="21"/>
      <c r="UF15" s="21"/>
      <c r="UG15" s="21"/>
      <c r="UH15" s="21"/>
      <c r="UI15" s="21"/>
      <c r="UJ15" s="21"/>
      <c r="UK15" s="21"/>
      <c r="UL15" s="21"/>
      <c r="UM15" s="21"/>
      <c r="UN15" s="21"/>
      <c r="UO15" s="21"/>
      <c r="UP15" s="21"/>
      <c r="UQ15" s="21"/>
      <c r="UR15" s="21"/>
      <c r="US15" s="21"/>
      <c r="UT15" s="21"/>
      <c r="UU15" s="21"/>
      <c r="UV15" s="21"/>
      <c r="UW15" s="21"/>
      <c r="UX15" s="21"/>
      <c r="UY15" s="21"/>
      <c r="UZ15" s="21"/>
      <c r="VA15" s="21"/>
      <c r="VB15" s="21"/>
      <c r="VC15" s="21"/>
      <c r="VD15" s="21"/>
      <c r="VE15" s="21"/>
      <c r="VF15" s="21"/>
      <c r="VG15" s="21"/>
      <c r="VH15" s="21"/>
      <c r="VI15" s="21"/>
      <c r="VJ15" s="21"/>
      <c r="VK15" s="21"/>
      <c r="VL15" s="21"/>
      <c r="VM15" s="21"/>
      <c r="VN15" s="21"/>
      <c r="VO15" s="21"/>
      <c r="VP15" s="21"/>
      <c r="VQ15" s="21"/>
      <c r="VR15" s="21"/>
      <c r="VS15" s="21"/>
      <c r="VT15" s="21"/>
      <c r="VU15" s="21"/>
      <c r="VV15" s="21"/>
      <c r="VW15" s="21"/>
      <c r="VX15" s="21"/>
      <c r="VY15" s="21"/>
      <c r="VZ15" s="21"/>
      <c r="WA15" s="21"/>
      <c r="WB15" s="21"/>
      <c r="WC15" s="21"/>
      <c r="WD15" s="21"/>
      <c r="WE15" s="21"/>
      <c r="WF15" s="21"/>
      <c r="WG15" s="21"/>
      <c r="WH15" s="21"/>
      <c r="WI15" s="21"/>
      <c r="WJ15" s="21"/>
      <c r="WK15" s="21"/>
      <c r="WL15" s="21"/>
      <c r="WM15" s="21"/>
      <c r="WN15" s="21"/>
      <c r="WO15" s="21"/>
      <c r="WP15" s="21"/>
      <c r="WQ15" s="21"/>
      <c r="WR15" s="21"/>
      <c r="WS15" s="21"/>
      <c r="WT15" s="21"/>
      <c r="WU15" s="21"/>
      <c r="WV15" s="21"/>
      <c r="WW15" s="21"/>
      <c r="WX15" s="21"/>
      <c r="WY15" s="21"/>
      <c r="WZ15" s="21"/>
      <c r="XA15" s="21"/>
      <c r="XB15" s="21"/>
      <c r="XC15" s="21"/>
      <c r="XD15" s="21"/>
      <c r="XE15" s="21"/>
      <c r="XF15" s="21"/>
      <c r="XG15" s="21"/>
      <c r="XH15" s="21"/>
      <c r="XI15" s="21"/>
      <c r="XJ15" s="21"/>
      <c r="XK15" s="21"/>
      <c r="XL15" s="21"/>
      <c r="XM15" s="21"/>
      <c r="XN15" s="21"/>
      <c r="XO15" s="21"/>
      <c r="XP15" s="21"/>
      <c r="XQ15" s="21"/>
      <c r="XR15" s="21"/>
      <c r="XS15" s="21"/>
      <c r="XT15" s="21"/>
      <c r="XU15" s="21"/>
      <c r="XV15" s="21"/>
      <c r="XW15" s="21"/>
      <c r="XX15" s="21"/>
      <c r="XY15" s="21"/>
      <c r="XZ15" s="21"/>
      <c r="YA15" s="21"/>
      <c r="YB15" s="21"/>
      <c r="YC15" s="21"/>
      <c r="YD15" s="21"/>
      <c r="YE15" s="21"/>
      <c r="YF15" s="21"/>
      <c r="YG15" s="21"/>
      <c r="YH15" s="21"/>
      <c r="YI15" s="21"/>
      <c r="YJ15" s="21"/>
      <c r="YK15" s="21"/>
      <c r="YL15" s="21"/>
      <c r="YM15" s="21"/>
      <c r="YN15" s="21"/>
      <c r="YO15" s="21"/>
      <c r="YP15" s="21"/>
      <c r="YQ15" s="21"/>
      <c r="YR15" s="21"/>
      <c r="YS15" s="21"/>
      <c r="YT15" s="21"/>
      <c r="YU15" s="21"/>
      <c r="YV15" s="21"/>
      <c r="YW15" s="21"/>
      <c r="YX15" s="21"/>
      <c r="YY15" s="21"/>
      <c r="YZ15" s="21"/>
      <c r="ZA15" s="21"/>
      <c r="ZB15" s="21"/>
      <c r="ZC15" s="21"/>
      <c r="ZD15" s="21"/>
      <c r="ZE15" s="21"/>
      <c r="ZF15" s="21"/>
      <c r="ZG15" s="21"/>
      <c r="ZH15" s="21"/>
      <c r="ZI15" s="21"/>
      <c r="ZJ15" s="21"/>
      <c r="ZK15" s="21"/>
      <c r="ZL15" s="21"/>
      <c r="ZM15" s="21"/>
      <c r="ZN15" s="21"/>
      <c r="ZO15" s="21"/>
      <c r="ZP15" s="21"/>
      <c r="ZQ15" s="21"/>
      <c r="ZR15" s="21"/>
      <c r="ZS15" s="21"/>
      <c r="ZT15" s="21"/>
      <c r="ZU15" s="21"/>
      <c r="ZV15" s="21"/>
      <c r="ZW15" s="21"/>
      <c r="ZX15" s="21"/>
      <c r="ZY15" s="21"/>
      <c r="ZZ15" s="21"/>
      <c r="AAA15" s="21"/>
      <c r="AAB15" s="21"/>
      <c r="AAC15" s="21"/>
      <c r="AAD15" s="21"/>
      <c r="AAE15" s="21"/>
      <c r="AAF15" s="21"/>
      <c r="AAG15" s="21"/>
      <c r="AAH15" s="21"/>
      <c r="AAI15" s="21"/>
      <c r="AAJ15" s="21"/>
      <c r="AAK15" s="21"/>
      <c r="AAL15" s="21"/>
      <c r="AAM15" s="21"/>
      <c r="AAN15" s="21"/>
      <c r="AAO15" s="21"/>
      <c r="AAP15" s="21"/>
      <c r="AAQ15" s="21"/>
      <c r="AAR15" s="21"/>
      <c r="AAS15" s="21"/>
      <c r="AAT15" s="21"/>
      <c r="AAU15" s="21"/>
      <c r="AAV15" s="21"/>
      <c r="AAW15" s="21"/>
      <c r="AAX15" s="21"/>
      <c r="AAY15" s="21"/>
      <c r="AAZ15" s="21"/>
      <c r="ABA15" s="21"/>
      <c r="ABB15" s="21"/>
      <c r="ABC15" s="21"/>
      <c r="ABD15" s="21"/>
      <c r="ABE15" s="21"/>
      <c r="ABF15" s="21"/>
      <c r="ABG15" s="21"/>
      <c r="ABH15" s="21"/>
      <c r="ABI15" s="21"/>
      <c r="ABJ15" s="21"/>
      <c r="ABK15" s="21"/>
      <c r="ABL15" s="21"/>
      <c r="ABM15" s="21"/>
      <c r="ABN15" s="21"/>
      <c r="ABO15" s="21"/>
      <c r="ABP15" s="21"/>
      <c r="ABQ15" s="21"/>
      <c r="ABR15" s="21"/>
      <c r="ABS15" s="21"/>
      <c r="ABT15" s="21"/>
      <c r="ABU15" s="21"/>
      <c r="ABV15" s="21"/>
      <c r="ABW15" s="21"/>
      <c r="ABX15" s="21"/>
      <c r="ABY15" s="21"/>
      <c r="ABZ15" s="21"/>
      <c r="ACA15" s="21"/>
      <c r="ACB15" s="21"/>
      <c r="ACC15" s="21"/>
      <c r="ACD15" s="21"/>
      <c r="ACE15" s="21"/>
      <c r="ACF15" s="21"/>
      <c r="ACG15" s="21"/>
      <c r="ACH15" s="21"/>
      <c r="ACI15" s="21"/>
      <c r="ACJ15" s="21"/>
      <c r="ACK15" s="21"/>
      <c r="ACL15" s="21"/>
      <c r="ACM15" s="21"/>
      <c r="ACN15" s="21"/>
      <c r="ACO15" s="21"/>
      <c r="ACP15" s="21"/>
      <c r="ACQ15" s="21"/>
      <c r="ACR15" s="21"/>
      <c r="ACS15" s="21"/>
      <c r="ACT15" s="21"/>
      <c r="ACU15" s="21"/>
      <c r="ACV15" s="21"/>
      <c r="ACW15" s="21"/>
      <c r="ACX15" s="21"/>
      <c r="ACY15" s="21"/>
      <c r="ACZ15" s="21"/>
      <c r="ADA15" s="21"/>
      <c r="ADB15" s="21"/>
      <c r="ADC15" s="21"/>
      <c r="ADD15" s="21"/>
      <c r="ADE15" s="21"/>
      <c r="ADF15" s="21"/>
      <c r="ADG15" s="21"/>
      <c r="ADH15" s="21"/>
      <c r="ADI15" s="21"/>
      <c r="ADJ15" s="21"/>
      <c r="ADK15" s="21"/>
      <c r="ADL15" s="21"/>
      <c r="ADM15" s="21"/>
      <c r="ADN15" s="21"/>
      <c r="ADO15" s="21"/>
      <c r="ADP15" s="21"/>
      <c r="ADQ15" s="21"/>
      <c r="ADR15" s="21"/>
      <c r="ADS15" s="21"/>
      <c r="ADT15" s="21"/>
      <c r="ADU15" s="21"/>
      <c r="ADV15" s="21"/>
      <c r="ADW15" s="21"/>
      <c r="ADX15" s="21"/>
      <c r="ADY15" s="21"/>
      <c r="ADZ15" s="21"/>
      <c r="AEA15" s="21"/>
      <c r="AEB15" s="21"/>
      <c r="AEC15" s="21"/>
      <c r="AED15" s="21"/>
      <c r="AEE15" s="21"/>
      <c r="AEF15" s="21"/>
      <c r="AEG15" s="21"/>
      <c r="AEH15" s="21"/>
      <c r="AEI15" s="21"/>
      <c r="AEJ15" s="21"/>
      <c r="AEK15" s="21"/>
      <c r="AEL15" s="21"/>
      <c r="AEM15" s="21"/>
      <c r="AEN15" s="21"/>
      <c r="AEO15" s="21"/>
      <c r="AEP15" s="21"/>
      <c r="AEQ15" s="21"/>
      <c r="AER15" s="21"/>
      <c r="AES15" s="21"/>
      <c r="AET15" s="21"/>
      <c r="AEU15" s="21"/>
      <c r="AEV15" s="21"/>
      <c r="AEW15" s="21"/>
      <c r="AEX15" s="21"/>
      <c r="AEY15" s="21"/>
      <c r="AEZ15" s="21"/>
      <c r="AFA15" s="21"/>
      <c r="AFB15" s="21"/>
      <c r="AFC15" s="21"/>
      <c r="AFD15" s="21"/>
      <c r="AFE15" s="21"/>
      <c r="AFF15" s="21"/>
      <c r="AFG15" s="21"/>
      <c r="AFH15" s="21"/>
      <c r="AFI15" s="21"/>
      <c r="AFJ15" s="21"/>
      <c r="AFK15" s="21"/>
      <c r="AFL15" s="21"/>
      <c r="AFM15" s="21"/>
      <c r="AFN15" s="21"/>
      <c r="AFO15" s="21"/>
      <c r="AFP15" s="21"/>
      <c r="AFQ15" s="21"/>
      <c r="AFR15" s="21"/>
      <c r="AFS15" s="21"/>
      <c r="AFT15" s="21"/>
      <c r="AFU15" s="21"/>
      <c r="AFV15" s="21"/>
      <c r="AFW15" s="21"/>
      <c r="AFX15" s="21"/>
      <c r="AFY15" s="21"/>
      <c r="AFZ15" s="21"/>
      <c r="AGA15" s="21"/>
      <c r="AGB15" s="21"/>
      <c r="AGC15" s="21"/>
      <c r="AGD15" s="21"/>
      <c r="AGE15" s="21"/>
      <c r="AGF15" s="21"/>
      <c r="AGG15" s="21"/>
      <c r="AGH15" s="21"/>
      <c r="AGI15" s="21"/>
      <c r="AGJ15" s="21"/>
      <c r="AGK15" s="21"/>
      <c r="AGL15" s="21"/>
      <c r="AGM15" s="21"/>
      <c r="AGN15" s="21"/>
      <c r="AGO15" s="21"/>
      <c r="AGP15" s="21"/>
      <c r="AGQ15" s="21"/>
      <c r="AGR15" s="21"/>
      <c r="AGS15" s="21"/>
      <c r="AGT15" s="21"/>
      <c r="AGU15" s="21"/>
      <c r="AGV15" s="21"/>
      <c r="AGW15" s="21"/>
      <c r="AGX15" s="21"/>
      <c r="AGY15" s="21"/>
      <c r="AGZ15" s="21"/>
      <c r="AHA15" s="21"/>
      <c r="AHB15" s="21"/>
      <c r="AHC15" s="21"/>
      <c r="AHD15" s="21"/>
      <c r="AHE15" s="21"/>
      <c r="AHF15" s="21"/>
      <c r="AHG15" s="21"/>
      <c r="AHH15" s="21"/>
      <c r="AHI15" s="21"/>
      <c r="AHJ15" s="21"/>
      <c r="AHK15" s="21"/>
      <c r="AHL15" s="21"/>
      <c r="AHM15" s="21"/>
      <c r="AHN15" s="21"/>
      <c r="AHO15" s="21"/>
      <c r="AHP15" s="21"/>
      <c r="AHQ15" s="21"/>
      <c r="AHR15" s="21"/>
      <c r="AHS15" s="21"/>
      <c r="AHT15" s="21"/>
      <c r="AHU15" s="21"/>
      <c r="AHV15" s="21"/>
      <c r="AHW15" s="21"/>
      <c r="AHX15" s="21"/>
      <c r="AHY15" s="21"/>
      <c r="AHZ15" s="21"/>
      <c r="AIA15" s="21"/>
      <c r="AIB15" s="21"/>
      <c r="AIC15" s="21"/>
      <c r="AID15" s="21"/>
      <c r="AIE15" s="21"/>
      <c r="AIF15" s="21"/>
      <c r="AIG15" s="21"/>
      <c r="AIH15" s="21"/>
      <c r="AII15" s="21"/>
      <c r="AIJ15" s="21"/>
      <c r="AIK15" s="21"/>
      <c r="AIL15" s="21"/>
      <c r="AIM15" s="21"/>
      <c r="AIN15" s="21"/>
      <c r="AIO15" s="21"/>
      <c r="AIP15" s="21"/>
      <c r="AIQ15" s="21"/>
      <c r="AIR15" s="21"/>
      <c r="AIS15" s="21"/>
      <c r="AIT15" s="21"/>
      <c r="AIU15" s="21"/>
      <c r="AIV15" s="21"/>
      <c r="AIW15" s="21"/>
      <c r="AIX15" s="21"/>
      <c r="AIY15" s="21"/>
      <c r="AIZ15" s="21"/>
      <c r="AJA15" s="21"/>
      <c r="AJB15" s="21"/>
      <c r="AJC15" s="21"/>
      <c r="AJD15" s="21"/>
      <c r="AJE15" s="21"/>
      <c r="AJF15" s="21"/>
      <c r="AJG15" s="21"/>
      <c r="AJH15" s="21"/>
      <c r="AJI15" s="21"/>
      <c r="AJJ15" s="21"/>
      <c r="AJK15" s="21"/>
      <c r="AJL15" s="21"/>
      <c r="AJM15" s="21"/>
      <c r="AJN15" s="21"/>
      <c r="AJO15" s="21"/>
      <c r="AJP15" s="21"/>
      <c r="AJQ15" s="21"/>
      <c r="AJR15" s="21"/>
      <c r="AJS15" s="21"/>
      <c r="AJT15" s="21"/>
      <c r="AJU15" s="21"/>
      <c r="AJV15" s="21"/>
      <c r="AJW15" s="21"/>
      <c r="AJX15" s="21"/>
      <c r="AJY15" s="21"/>
      <c r="AJZ15" s="21"/>
      <c r="AKA15" s="21"/>
      <c r="AKB15" s="21"/>
      <c r="AKC15" s="21"/>
      <c r="AKD15" s="21"/>
      <c r="AKE15" s="21"/>
      <c r="AKF15" s="21"/>
      <c r="AKG15" s="21"/>
      <c r="AKH15" s="21"/>
      <c r="AKI15" s="21"/>
      <c r="AKJ15" s="21"/>
      <c r="AKK15" s="21"/>
      <c r="AKL15" s="21"/>
      <c r="AKM15" s="21"/>
      <c r="AKN15" s="21"/>
      <c r="AKO15" s="21"/>
      <c r="AKP15" s="21"/>
      <c r="AKQ15" s="21"/>
      <c r="AKR15" s="21"/>
      <c r="AKS15" s="21"/>
      <c r="AKT15" s="21"/>
      <c r="AKU15" s="21"/>
      <c r="AKV15" s="21"/>
      <c r="AKW15" s="21"/>
      <c r="AKX15" s="21"/>
      <c r="AKY15" s="21"/>
      <c r="AKZ15" s="21"/>
      <c r="ALA15" s="21"/>
      <c r="ALB15" s="21"/>
      <c r="ALC15" s="21"/>
      <c r="ALD15" s="21"/>
      <c r="ALE15" s="21"/>
      <c r="ALF15" s="21"/>
      <c r="ALG15" s="21"/>
      <c r="ALH15" s="21"/>
      <c r="ALI15" s="21"/>
      <c r="ALJ15" s="21"/>
      <c r="ALK15" s="21"/>
      <c r="ALL15" s="21"/>
      <c r="ALM15" s="21"/>
      <c r="ALN15" s="21"/>
      <c r="ALO15" s="21"/>
      <c r="ALP15" s="21"/>
      <c r="ALQ15" s="21"/>
      <c r="ALR15" s="21"/>
      <c r="ALS15" s="21"/>
      <c r="ALT15" s="21"/>
      <c r="ALU15" s="21"/>
      <c r="ALV15" s="21"/>
      <c r="ALW15" s="21"/>
      <c r="ALX15" s="21"/>
      <c r="ALY15" s="21"/>
      <c r="ALZ15" s="21"/>
      <c r="AMA15" s="21"/>
      <c r="AMB15" s="21"/>
      <c r="AMC15" s="21"/>
      <c r="AMD15" s="21"/>
      <c r="AME15" s="21"/>
      <c r="AMF15" s="21"/>
      <c r="AMG15" s="21"/>
      <c r="AMH15" s="21"/>
      <c r="AMI15" s="21"/>
      <c r="AMJ15" s="21"/>
    </row>
    <row r="16" spans="1:1024" customFormat="1" ht="103.5" customHeight="1" x14ac:dyDescent="0.25">
      <c r="A16" s="19">
        <f t="shared" si="0"/>
        <v>11</v>
      </c>
      <c r="B16" s="24" t="s">
        <v>45</v>
      </c>
      <c r="C16" s="12" t="s">
        <v>11</v>
      </c>
      <c r="D16" s="24" t="s">
        <v>46</v>
      </c>
      <c r="E16" s="24" t="s">
        <v>47</v>
      </c>
      <c r="F16" s="20" t="s">
        <v>17</v>
      </c>
      <c r="G16" s="25">
        <f>3897.35/1000</f>
        <v>3.8973499999999999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  <c r="ALT16" s="21"/>
      <c r="ALU16" s="21"/>
      <c r="ALV16" s="21"/>
      <c r="ALW16" s="21"/>
      <c r="ALX16" s="21"/>
      <c r="ALY16" s="21"/>
      <c r="ALZ16" s="21"/>
      <c r="AMA16" s="21"/>
      <c r="AMB16" s="21"/>
      <c r="AMC16" s="21"/>
      <c r="AMD16" s="21"/>
      <c r="AME16" s="21"/>
      <c r="AMF16" s="21"/>
      <c r="AMG16" s="21"/>
      <c r="AMH16" s="21"/>
      <c r="AMI16" s="21"/>
      <c r="AMJ16" s="21"/>
    </row>
    <row r="17" spans="1:1024" customFormat="1" ht="103.5" customHeight="1" x14ac:dyDescent="0.25">
      <c r="A17" s="19">
        <f t="shared" si="0"/>
        <v>12</v>
      </c>
      <c r="B17" s="24" t="s">
        <v>48</v>
      </c>
      <c r="C17" s="12" t="s">
        <v>11</v>
      </c>
      <c r="D17" s="24" t="s">
        <v>49</v>
      </c>
      <c r="E17" s="24" t="s">
        <v>50</v>
      </c>
      <c r="F17" s="20" t="s">
        <v>17</v>
      </c>
      <c r="G17" s="25">
        <f>40025.08/1000</f>
        <v>40.025080000000003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  <c r="ALT17" s="21"/>
      <c r="ALU17" s="21"/>
      <c r="ALV17" s="21"/>
      <c r="ALW17" s="21"/>
      <c r="ALX17" s="21"/>
      <c r="ALY17" s="21"/>
      <c r="ALZ17" s="21"/>
      <c r="AMA17" s="21"/>
      <c r="AMB17" s="21"/>
      <c r="AMC17" s="21"/>
      <c r="AMD17" s="21"/>
      <c r="AME17" s="21"/>
      <c r="AMF17" s="21"/>
      <c r="AMG17" s="21"/>
      <c r="AMH17" s="21"/>
      <c r="AMI17" s="21"/>
      <c r="AMJ17" s="21"/>
    </row>
    <row r="18" spans="1:1024" customFormat="1" ht="116.25" customHeight="1" x14ac:dyDescent="0.25">
      <c r="A18" s="19">
        <f t="shared" si="0"/>
        <v>13</v>
      </c>
      <c r="B18" s="24" t="s">
        <v>51</v>
      </c>
      <c r="C18" s="12" t="s">
        <v>11</v>
      </c>
      <c r="D18" s="24" t="s">
        <v>52</v>
      </c>
      <c r="E18" s="24" t="s">
        <v>53</v>
      </c>
      <c r="F18" s="20" t="s">
        <v>17</v>
      </c>
      <c r="G18" s="25">
        <f>25260.66/1000</f>
        <v>25.260660000000001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  <c r="ALI18" s="21"/>
      <c r="ALJ18" s="21"/>
      <c r="ALK18" s="21"/>
      <c r="ALL18" s="21"/>
      <c r="ALM18" s="21"/>
      <c r="ALN18" s="21"/>
      <c r="ALO18" s="21"/>
      <c r="ALP18" s="21"/>
      <c r="ALQ18" s="21"/>
      <c r="ALR18" s="21"/>
      <c r="ALS18" s="21"/>
      <c r="ALT18" s="21"/>
      <c r="ALU18" s="21"/>
      <c r="ALV18" s="21"/>
      <c r="ALW18" s="21"/>
      <c r="ALX18" s="21"/>
      <c r="ALY18" s="21"/>
      <c r="ALZ18" s="21"/>
      <c r="AMA18" s="21"/>
      <c r="AMB18" s="21"/>
      <c r="AMC18" s="21"/>
      <c r="AMD18" s="21"/>
      <c r="AME18" s="21"/>
      <c r="AMF18" s="21"/>
      <c r="AMG18" s="21"/>
      <c r="AMH18" s="21"/>
      <c r="AMI18" s="21"/>
      <c r="AMJ18" s="21"/>
    </row>
    <row r="19" spans="1:1024" customFormat="1" ht="103.5" customHeight="1" x14ac:dyDescent="0.25">
      <c r="A19" s="19">
        <f t="shared" si="0"/>
        <v>14</v>
      </c>
      <c r="B19" s="24" t="s">
        <v>54</v>
      </c>
      <c r="C19" s="12" t="s">
        <v>11</v>
      </c>
      <c r="D19" s="12" t="s">
        <v>55</v>
      </c>
      <c r="E19" s="24" t="s">
        <v>56</v>
      </c>
      <c r="F19" s="20" t="s">
        <v>17</v>
      </c>
      <c r="G19" s="25">
        <f>58658.06/1000</f>
        <v>58.658059999999999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  <c r="KH19" s="21"/>
      <c r="KI19" s="21"/>
      <c r="KJ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  <c r="NI19" s="21"/>
      <c r="NJ19" s="21"/>
      <c r="NK19" s="21"/>
      <c r="NL19" s="21"/>
      <c r="NM19" s="21"/>
      <c r="NN19" s="21"/>
      <c r="NO19" s="21"/>
      <c r="NP19" s="21"/>
      <c r="NQ19" s="21"/>
      <c r="NR19" s="21"/>
      <c r="NS19" s="21"/>
      <c r="NT19" s="21"/>
      <c r="NU19" s="21"/>
      <c r="NV19" s="21"/>
      <c r="NW19" s="21"/>
      <c r="NX19" s="21"/>
      <c r="NY19" s="21"/>
      <c r="NZ19" s="21"/>
      <c r="OA19" s="21"/>
      <c r="OB19" s="21"/>
      <c r="OC19" s="21"/>
      <c r="OD19" s="21"/>
      <c r="OE19" s="21"/>
      <c r="OF19" s="21"/>
      <c r="OG19" s="21"/>
      <c r="OH19" s="21"/>
      <c r="OI19" s="21"/>
      <c r="OJ19" s="21"/>
      <c r="OK19" s="21"/>
      <c r="OL19" s="21"/>
      <c r="OM19" s="21"/>
      <c r="ON19" s="21"/>
      <c r="OO19" s="21"/>
      <c r="OP19" s="21"/>
      <c r="OQ19" s="21"/>
      <c r="OR19" s="21"/>
      <c r="OS19" s="21"/>
      <c r="OT19" s="21"/>
      <c r="OU19" s="21"/>
      <c r="OV19" s="21"/>
      <c r="OW19" s="21"/>
      <c r="OX19" s="21"/>
      <c r="OY19" s="21"/>
      <c r="OZ19" s="21"/>
      <c r="PA19" s="21"/>
      <c r="PB19" s="21"/>
      <c r="PC19" s="21"/>
      <c r="PD19" s="21"/>
      <c r="PE19" s="21"/>
      <c r="PF19" s="21"/>
      <c r="PG19" s="21"/>
      <c r="PH19" s="21"/>
      <c r="PI19" s="21"/>
      <c r="PJ19" s="21"/>
      <c r="PK19" s="21"/>
      <c r="PL19" s="21"/>
      <c r="PM19" s="21"/>
      <c r="PN19" s="21"/>
      <c r="PO19" s="21"/>
      <c r="PP19" s="21"/>
      <c r="PQ19" s="21"/>
      <c r="PR19" s="21"/>
      <c r="PS19" s="21"/>
      <c r="PT19" s="21"/>
      <c r="PU19" s="21"/>
      <c r="PV19" s="21"/>
      <c r="PW19" s="21"/>
      <c r="PX19" s="21"/>
      <c r="PY19" s="21"/>
      <c r="PZ19" s="21"/>
      <c r="QA19" s="21"/>
      <c r="QB19" s="21"/>
      <c r="QC19" s="21"/>
      <c r="QD19" s="21"/>
      <c r="QE19" s="21"/>
      <c r="QF19" s="21"/>
      <c r="QG19" s="21"/>
      <c r="QH19" s="21"/>
      <c r="QI19" s="21"/>
      <c r="QJ19" s="21"/>
      <c r="QK19" s="21"/>
      <c r="QL19" s="21"/>
      <c r="QM19" s="21"/>
      <c r="QN19" s="21"/>
      <c r="QO19" s="21"/>
      <c r="QP19" s="21"/>
      <c r="QQ19" s="21"/>
      <c r="QR19" s="21"/>
      <c r="QS19" s="21"/>
      <c r="QT19" s="21"/>
      <c r="QU19" s="21"/>
      <c r="QV19" s="21"/>
      <c r="QW19" s="21"/>
      <c r="QX19" s="21"/>
      <c r="QY19" s="21"/>
      <c r="QZ19" s="21"/>
      <c r="RA19" s="21"/>
      <c r="RB19" s="21"/>
      <c r="RC19" s="21"/>
      <c r="RD19" s="21"/>
      <c r="RE19" s="21"/>
      <c r="RF19" s="21"/>
      <c r="RG19" s="21"/>
      <c r="RH19" s="21"/>
      <c r="RI19" s="21"/>
      <c r="RJ19" s="21"/>
      <c r="RK19" s="21"/>
      <c r="RL19" s="21"/>
      <c r="RM19" s="21"/>
      <c r="RN19" s="21"/>
      <c r="RO19" s="21"/>
      <c r="RP19" s="21"/>
      <c r="RQ19" s="21"/>
      <c r="RR19" s="21"/>
      <c r="RS19" s="21"/>
      <c r="RT19" s="21"/>
      <c r="RU19" s="21"/>
      <c r="RV19" s="21"/>
      <c r="RW19" s="21"/>
      <c r="RX19" s="21"/>
      <c r="RY19" s="21"/>
      <c r="RZ19" s="21"/>
      <c r="SA19" s="21"/>
      <c r="SB19" s="21"/>
      <c r="SC19" s="21"/>
      <c r="SD19" s="21"/>
      <c r="SE19" s="21"/>
      <c r="SF19" s="21"/>
      <c r="SG19" s="21"/>
      <c r="SH19" s="21"/>
      <c r="SI19" s="21"/>
      <c r="SJ19" s="21"/>
      <c r="SK19" s="21"/>
      <c r="SL19" s="21"/>
      <c r="SM19" s="21"/>
      <c r="SN19" s="21"/>
      <c r="SO19" s="21"/>
      <c r="SP19" s="21"/>
      <c r="SQ19" s="21"/>
      <c r="SR19" s="21"/>
      <c r="SS19" s="21"/>
      <c r="ST19" s="21"/>
      <c r="SU19" s="21"/>
      <c r="SV19" s="21"/>
      <c r="SW19" s="21"/>
      <c r="SX19" s="21"/>
      <c r="SY19" s="21"/>
      <c r="SZ19" s="21"/>
      <c r="TA19" s="21"/>
      <c r="TB19" s="21"/>
      <c r="TC19" s="21"/>
      <c r="TD19" s="21"/>
      <c r="TE19" s="21"/>
      <c r="TF19" s="21"/>
      <c r="TG19" s="21"/>
      <c r="TH19" s="21"/>
      <c r="TI19" s="21"/>
      <c r="TJ19" s="21"/>
      <c r="TK19" s="21"/>
      <c r="TL19" s="21"/>
      <c r="TM19" s="21"/>
      <c r="TN19" s="21"/>
      <c r="TO19" s="21"/>
      <c r="TP19" s="21"/>
      <c r="TQ19" s="21"/>
      <c r="TR19" s="21"/>
      <c r="TS19" s="21"/>
      <c r="TT19" s="21"/>
      <c r="TU19" s="21"/>
      <c r="TV19" s="21"/>
      <c r="TW19" s="21"/>
      <c r="TX19" s="21"/>
      <c r="TY19" s="21"/>
      <c r="TZ19" s="21"/>
      <c r="UA19" s="21"/>
      <c r="UB19" s="21"/>
      <c r="UC19" s="21"/>
      <c r="UD19" s="21"/>
      <c r="UE19" s="21"/>
      <c r="UF19" s="21"/>
      <c r="UG19" s="21"/>
      <c r="UH19" s="21"/>
      <c r="UI19" s="21"/>
      <c r="UJ19" s="21"/>
      <c r="UK19" s="21"/>
      <c r="UL19" s="21"/>
      <c r="UM19" s="21"/>
      <c r="UN19" s="21"/>
      <c r="UO19" s="21"/>
      <c r="UP19" s="21"/>
      <c r="UQ19" s="21"/>
      <c r="UR19" s="21"/>
      <c r="US19" s="21"/>
      <c r="UT19" s="21"/>
      <c r="UU19" s="21"/>
      <c r="UV19" s="21"/>
      <c r="UW19" s="21"/>
      <c r="UX19" s="21"/>
      <c r="UY19" s="21"/>
      <c r="UZ19" s="21"/>
      <c r="VA19" s="21"/>
      <c r="VB19" s="21"/>
      <c r="VC19" s="21"/>
      <c r="VD19" s="21"/>
      <c r="VE19" s="21"/>
      <c r="VF19" s="21"/>
      <c r="VG19" s="21"/>
      <c r="VH19" s="21"/>
      <c r="VI19" s="21"/>
      <c r="VJ19" s="21"/>
      <c r="VK19" s="21"/>
      <c r="VL19" s="21"/>
      <c r="VM19" s="21"/>
      <c r="VN19" s="21"/>
      <c r="VO19" s="21"/>
      <c r="VP19" s="21"/>
      <c r="VQ19" s="21"/>
      <c r="VR19" s="21"/>
      <c r="VS19" s="21"/>
      <c r="VT19" s="21"/>
      <c r="VU19" s="21"/>
      <c r="VV19" s="21"/>
      <c r="VW19" s="21"/>
      <c r="VX19" s="21"/>
      <c r="VY19" s="21"/>
      <c r="VZ19" s="21"/>
      <c r="WA19" s="21"/>
      <c r="WB19" s="21"/>
      <c r="WC19" s="21"/>
      <c r="WD19" s="21"/>
      <c r="WE19" s="21"/>
      <c r="WF19" s="21"/>
      <c r="WG19" s="21"/>
      <c r="WH19" s="21"/>
      <c r="WI19" s="21"/>
      <c r="WJ19" s="21"/>
      <c r="WK19" s="21"/>
      <c r="WL19" s="21"/>
      <c r="WM19" s="21"/>
      <c r="WN19" s="21"/>
      <c r="WO19" s="21"/>
      <c r="WP19" s="21"/>
      <c r="WQ19" s="21"/>
      <c r="WR19" s="21"/>
      <c r="WS19" s="21"/>
      <c r="WT19" s="21"/>
      <c r="WU19" s="21"/>
      <c r="WV19" s="21"/>
      <c r="WW19" s="21"/>
      <c r="WX19" s="21"/>
      <c r="WY19" s="21"/>
      <c r="WZ19" s="21"/>
      <c r="XA19" s="21"/>
      <c r="XB19" s="21"/>
      <c r="XC19" s="21"/>
      <c r="XD19" s="21"/>
      <c r="XE19" s="21"/>
      <c r="XF19" s="21"/>
      <c r="XG19" s="21"/>
      <c r="XH19" s="21"/>
      <c r="XI19" s="21"/>
      <c r="XJ19" s="21"/>
      <c r="XK19" s="21"/>
      <c r="XL19" s="21"/>
      <c r="XM19" s="21"/>
      <c r="XN19" s="21"/>
      <c r="XO19" s="21"/>
      <c r="XP19" s="21"/>
      <c r="XQ19" s="21"/>
      <c r="XR19" s="21"/>
      <c r="XS19" s="21"/>
      <c r="XT19" s="21"/>
      <c r="XU19" s="21"/>
      <c r="XV19" s="21"/>
      <c r="XW19" s="21"/>
      <c r="XX19" s="21"/>
      <c r="XY19" s="21"/>
      <c r="XZ19" s="21"/>
      <c r="YA19" s="21"/>
      <c r="YB19" s="21"/>
      <c r="YC19" s="21"/>
      <c r="YD19" s="21"/>
      <c r="YE19" s="21"/>
      <c r="YF19" s="21"/>
      <c r="YG19" s="21"/>
      <c r="YH19" s="21"/>
      <c r="YI19" s="21"/>
      <c r="YJ19" s="21"/>
      <c r="YK19" s="21"/>
      <c r="YL19" s="21"/>
      <c r="YM19" s="21"/>
      <c r="YN19" s="21"/>
      <c r="YO19" s="21"/>
      <c r="YP19" s="21"/>
      <c r="YQ19" s="21"/>
      <c r="YR19" s="21"/>
      <c r="YS19" s="21"/>
      <c r="YT19" s="21"/>
      <c r="YU19" s="21"/>
      <c r="YV19" s="21"/>
      <c r="YW19" s="21"/>
      <c r="YX19" s="21"/>
      <c r="YY19" s="21"/>
      <c r="YZ19" s="21"/>
      <c r="ZA19" s="21"/>
      <c r="ZB19" s="21"/>
      <c r="ZC19" s="21"/>
      <c r="ZD19" s="21"/>
      <c r="ZE19" s="21"/>
      <c r="ZF19" s="21"/>
      <c r="ZG19" s="21"/>
      <c r="ZH19" s="21"/>
      <c r="ZI19" s="21"/>
      <c r="ZJ19" s="21"/>
      <c r="ZK19" s="21"/>
      <c r="ZL19" s="21"/>
      <c r="ZM19" s="21"/>
      <c r="ZN19" s="21"/>
      <c r="ZO19" s="21"/>
      <c r="ZP19" s="21"/>
      <c r="ZQ19" s="21"/>
      <c r="ZR19" s="21"/>
      <c r="ZS19" s="21"/>
      <c r="ZT19" s="21"/>
      <c r="ZU19" s="21"/>
      <c r="ZV19" s="21"/>
      <c r="ZW19" s="21"/>
      <c r="ZX19" s="21"/>
      <c r="ZY19" s="21"/>
      <c r="ZZ19" s="21"/>
      <c r="AAA19" s="21"/>
      <c r="AAB19" s="21"/>
      <c r="AAC19" s="21"/>
      <c r="AAD19" s="21"/>
      <c r="AAE19" s="21"/>
      <c r="AAF19" s="21"/>
      <c r="AAG19" s="21"/>
      <c r="AAH19" s="21"/>
      <c r="AAI19" s="21"/>
      <c r="AAJ19" s="21"/>
      <c r="AAK19" s="21"/>
      <c r="AAL19" s="21"/>
      <c r="AAM19" s="21"/>
      <c r="AAN19" s="21"/>
      <c r="AAO19" s="21"/>
      <c r="AAP19" s="21"/>
      <c r="AAQ19" s="21"/>
      <c r="AAR19" s="21"/>
      <c r="AAS19" s="21"/>
      <c r="AAT19" s="21"/>
      <c r="AAU19" s="21"/>
      <c r="AAV19" s="21"/>
      <c r="AAW19" s="21"/>
      <c r="AAX19" s="21"/>
      <c r="AAY19" s="21"/>
      <c r="AAZ19" s="21"/>
      <c r="ABA19" s="21"/>
      <c r="ABB19" s="21"/>
      <c r="ABC19" s="21"/>
      <c r="ABD19" s="21"/>
      <c r="ABE19" s="21"/>
      <c r="ABF19" s="21"/>
      <c r="ABG19" s="21"/>
      <c r="ABH19" s="21"/>
      <c r="ABI19" s="21"/>
      <c r="ABJ19" s="21"/>
      <c r="ABK19" s="21"/>
      <c r="ABL19" s="21"/>
      <c r="ABM19" s="21"/>
      <c r="ABN19" s="21"/>
      <c r="ABO19" s="21"/>
      <c r="ABP19" s="21"/>
      <c r="ABQ19" s="21"/>
      <c r="ABR19" s="21"/>
      <c r="ABS19" s="21"/>
      <c r="ABT19" s="21"/>
      <c r="ABU19" s="21"/>
      <c r="ABV19" s="21"/>
      <c r="ABW19" s="21"/>
      <c r="ABX19" s="21"/>
      <c r="ABY19" s="21"/>
      <c r="ABZ19" s="21"/>
      <c r="ACA19" s="21"/>
      <c r="ACB19" s="21"/>
      <c r="ACC19" s="21"/>
      <c r="ACD19" s="21"/>
      <c r="ACE19" s="21"/>
      <c r="ACF19" s="21"/>
      <c r="ACG19" s="21"/>
      <c r="ACH19" s="21"/>
      <c r="ACI19" s="21"/>
      <c r="ACJ19" s="21"/>
      <c r="ACK19" s="21"/>
      <c r="ACL19" s="21"/>
      <c r="ACM19" s="21"/>
      <c r="ACN19" s="21"/>
      <c r="ACO19" s="21"/>
      <c r="ACP19" s="21"/>
      <c r="ACQ19" s="21"/>
      <c r="ACR19" s="21"/>
      <c r="ACS19" s="21"/>
      <c r="ACT19" s="21"/>
      <c r="ACU19" s="21"/>
      <c r="ACV19" s="21"/>
      <c r="ACW19" s="21"/>
      <c r="ACX19" s="21"/>
      <c r="ACY19" s="21"/>
      <c r="ACZ19" s="21"/>
      <c r="ADA19" s="21"/>
      <c r="ADB19" s="21"/>
      <c r="ADC19" s="21"/>
      <c r="ADD19" s="21"/>
      <c r="ADE19" s="21"/>
      <c r="ADF19" s="21"/>
      <c r="ADG19" s="21"/>
      <c r="ADH19" s="21"/>
      <c r="ADI19" s="21"/>
      <c r="ADJ19" s="21"/>
      <c r="ADK19" s="21"/>
      <c r="ADL19" s="21"/>
      <c r="ADM19" s="21"/>
      <c r="ADN19" s="21"/>
      <c r="ADO19" s="21"/>
      <c r="ADP19" s="21"/>
      <c r="ADQ19" s="21"/>
      <c r="ADR19" s="21"/>
      <c r="ADS19" s="21"/>
      <c r="ADT19" s="21"/>
      <c r="ADU19" s="21"/>
      <c r="ADV19" s="21"/>
      <c r="ADW19" s="21"/>
      <c r="ADX19" s="21"/>
      <c r="ADY19" s="21"/>
      <c r="ADZ19" s="21"/>
      <c r="AEA19" s="21"/>
      <c r="AEB19" s="21"/>
      <c r="AEC19" s="21"/>
      <c r="AED19" s="21"/>
      <c r="AEE19" s="21"/>
      <c r="AEF19" s="21"/>
      <c r="AEG19" s="21"/>
      <c r="AEH19" s="21"/>
      <c r="AEI19" s="21"/>
      <c r="AEJ19" s="21"/>
      <c r="AEK19" s="21"/>
      <c r="AEL19" s="21"/>
      <c r="AEM19" s="21"/>
      <c r="AEN19" s="21"/>
      <c r="AEO19" s="21"/>
      <c r="AEP19" s="21"/>
      <c r="AEQ19" s="21"/>
      <c r="AER19" s="21"/>
      <c r="AES19" s="21"/>
      <c r="AET19" s="21"/>
      <c r="AEU19" s="21"/>
      <c r="AEV19" s="21"/>
      <c r="AEW19" s="21"/>
      <c r="AEX19" s="21"/>
      <c r="AEY19" s="21"/>
      <c r="AEZ19" s="21"/>
      <c r="AFA19" s="21"/>
      <c r="AFB19" s="21"/>
      <c r="AFC19" s="21"/>
      <c r="AFD19" s="21"/>
      <c r="AFE19" s="21"/>
      <c r="AFF19" s="21"/>
      <c r="AFG19" s="21"/>
      <c r="AFH19" s="21"/>
      <c r="AFI19" s="21"/>
      <c r="AFJ19" s="21"/>
      <c r="AFK19" s="21"/>
      <c r="AFL19" s="21"/>
      <c r="AFM19" s="21"/>
      <c r="AFN19" s="21"/>
      <c r="AFO19" s="21"/>
      <c r="AFP19" s="21"/>
      <c r="AFQ19" s="21"/>
      <c r="AFR19" s="21"/>
      <c r="AFS19" s="21"/>
      <c r="AFT19" s="21"/>
      <c r="AFU19" s="21"/>
      <c r="AFV19" s="21"/>
      <c r="AFW19" s="21"/>
      <c r="AFX19" s="21"/>
      <c r="AFY19" s="21"/>
      <c r="AFZ19" s="21"/>
      <c r="AGA19" s="21"/>
      <c r="AGB19" s="21"/>
      <c r="AGC19" s="21"/>
      <c r="AGD19" s="21"/>
      <c r="AGE19" s="21"/>
      <c r="AGF19" s="21"/>
      <c r="AGG19" s="21"/>
      <c r="AGH19" s="21"/>
      <c r="AGI19" s="21"/>
      <c r="AGJ19" s="21"/>
      <c r="AGK19" s="21"/>
      <c r="AGL19" s="21"/>
      <c r="AGM19" s="21"/>
      <c r="AGN19" s="21"/>
      <c r="AGO19" s="21"/>
      <c r="AGP19" s="21"/>
      <c r="AGQ19" s="21"/>
      <c r="AGR19" s="21"/>
      <c r="AGS19" s="21"/>
      <c r="AGT19" s="21"/>
      <c r="AGU19" s="21"/>
      <c r="AGV19" s="21"/>
      <c r="AGW19" s="21"/>
      <c r="AGX19" s="21"/>
      <c r="AGY19" s="21"/>
      <c r="AGZ19" s="21"/>
      <c r="AHA19" s="21"/>
      <c r="AHB19" s="21"/>
      <c r="AHC19" s="21"/>
      <c r="AHD19" s="21"/>
      <c r="AHE19" s="21"/>
      <c r="AHF19" s="21"/>
      <c r="AHG19" s="21"/>
      <c r="AHH19" s="21"/>
      <c r="AHI19" s="21"/>
      <c r="AHJ19" s="21"/>
      <c r="AHK19" s="21"/>
      <c r="AHL19" s="21"/>
      <c r="AHM19" s="21"/>
      <c r="AHN19" s="21"/>
      <c r="AHO19" s="21"/>
      <c r="AHP19" s="21"/>
      <c r="AHQ19" s="21"/>
      <c r="AHR19" s="21"/>
      <c r="AHS19" s="21"/>
      <c r="AHT19" s="21"/>
      <c r="AHU19" s="21"/>
      <c r="AHV19" s="21"/>
      <c r="AHW19" s="21"/>
      <c r="AHX19" s="21"/>
      <c r="AHY19" s="21"/>
      <c r="AHZ19" s="21"/>
      <c r="AIA19" s="21"/>
      <c r="AIB19" s="21"/>
      <c r="AIC19" s="21"/>
      <c r="AID19" s="21"/>
      <c r="AIE19" s="21"/>
      <c r="AIF19" s="21"/>
      <c r="AIG19" s="21"/>
      <c r="AIH19" s="21"/>
      <c r="AII19" s="21"/>
      <c r="AIJ19" s="21"/>
      <c r="AIK19" s="21"/>
      <c r="AIL19" s="21"/>
      <c r="AIM19" s="21"/>
      <c r="AIN19" s="21"/>
      <c r="AIO19" s="21"/>
      <c r="AIP19" s="21"/>
      <c r="AIQ19" s="21"/>
      <c r="AIR19" s="21"/>
      <c r="AIS19" s="21"/>
      <c r="AIT19" s="21"/>
      <c r="AIU19" s="21"/>
      <c r="AIV19" s="21"/>
      <c r="AIW19" s="21"/>
      <c r="AIX19" s="21"/>
      <c r="AIY19" s="21"/>
      <c r="AIZ19" s="21"/>
      <c r="AJA19" s="21"/>
      <c r="AJB19" s="21"/>
      <c r="AJC19" s="21"/>
      <c r="AJD19" s="21"/>
      <c r="AJE19" s="21"/>
      <c r="AJF19" s="21"/>
      <c r="AJG19" s="21"/>
      <c r="AJH19" s="21"/>
      <c r="AJI19" s="21"/>
      <c r="AJJ19" s="21"/>
      <c r="AJK19" s="21"/>
      <c r="AJL19" s="21"/>
      <c r="AJM19" s="21"/>
      <c r="AJN19" s="21"/>
      <c r="AJO19" s="21"/>
      <c r="AJP19" s="21"/>
      <c r="AJQ19" s="21"/>
      <c r="AJR19" s="21"/>
      <c r="AJS19" s="21"/>
      <c r="AJT19" s="21"/>
      <c r="AJU19" s="21"/>
      <c r="AJV19" s="21"/>
      <c r="AJW19" s="21"/>
      <c r="AJX19" s="21"/>
      <c r="AJY19" s="21"/>
      <c r="AJZ19" s="21"/>
      <c r="AKA19" s="21"/>
      <c r="AKB19" s="21"/>
      <c r="AKC19" s="21"/>
      <c r="AKD19" s="21"/>
      <c r="AKE19" s="21"/>
      <c r="AKF19" s="21"/>
      <c r="AKG19" s="21"/>
      <c r="AKH19" s="21"/>
      <c r="AKI19" s="21"/>
      <c r="AKJ19" s="21"/>
      <c r="AKK19" s="21"/>
      <c r="AKL19" s="21"/>
      <c r="AKM19" s="21"/>
      <c r="AKN19" s="21"/>
      <c r="AKO19" s="21"/>
      <c r="AKP19" s="21"/>
      <c r="AKQ19" s="21"/>
      <c r="AKR19" s="21"/>
      <c r="AKS19" s="21"/>
      <c r="AKT19" s="21"/>
      <c r="AKU19" s="21"/>
      <c r="AKV19" s="21"/>
      <c r="AKW19" s="21"/>
      <c r="AKX19" s="21"/>
      <c r="AKY19" s="21"/>
      <c r="AKZ19" s="21"/>
      <c r="ALA19" s="21"/>
      <c r="ALB19" s="21"/>
      <c r="ALC19" s="21"/>
      <c r="ALD19" s="21"/>
      <c r="ALE19" s="21"/>
      <c r="ALF19" s="21"/>
      <c r="ALG19" s="21"/>
      <c r="ALH19" s="21"/>
      <c r="ALI19" s="21"/>
      <c r="ALJ19" s="21"/>
      <c r="ALK19" s="21"/>
      <c r="ALL19" s="21"/>
      <c r="ALM19" s="21"/>
      <c r="ALN19" s="21"/>
      <c r="ALO19" s="21"/>
      <c r="ALP19" s="21"/>
      <c r="ALQ19" s="21"/>
      <c r="ALR19" s="21"/>
      <c r="ALS19" s="21"/>
      <c r="ALT19" s="21"/>
      <c r="ALU19" s="21"/>
      <c r="ALV19" s="21"/>
      <c r="ALW19" s="21"/>
      <c r="ALX19" s="21"/>
      <c r="ALY19" s="21"/>
      <c r="ALZ19" s="21"/>
      <c r="AMA19" s="21"/>
      <c r="AMB19" s="21"/>
      <c r="AMC19" s="21"/>
      <c r="AMD19" s="21"/>
      <c r="AME19" s="21"/>
      <c r="AMF19" s="21"/>
      <c r="AMG19" s="21"/>
      <c r="AMH19" s="21"/>
      <c r="AMI19" s="21"/>
      <c r="AMJ19" s="21"/>
    </row>
    <row r="20" spans="1:1024" customFormat="1" ht="103.5" customHeight="1" x14ac:dyDescent="0.25">
      <c r="A20" s="19">
        <f t="shared" si="0"/>
        <v>15</v>
      </c>
      <c r="B20" s="24" t="s">
        <v>57</v>
      </c>
      <c r="C20" s="12" t="s">
        <v>11</v>
      </c>
      <c r="D20" s="24" t="s">
        <v>58</v>
      </c>
      <c r="E20" s="24" t="s">
        <v>59</v>
      </c>
      <c r="F20" s="20" t="s">
        <v>17</v>
      </c>
      <c r="G20" s="25">
        <f>16418.18/1000</f>
        <v>16.41818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  <c r="ALT20" s="21"/>
      <c r="ALU20" s="21"/>
      <c r="ALV20" s="21"/>
      <c r="ALW20" s="21"/>
      <c r="ALX20" s="21"/>
      <c r="ALY20" s="21"/>
      <c r="ALZ20" s="21"/>
      <c r="AMA20" s="21"/>
      <c r="AMB20" s="21"/>
      <c r="AMC20" s="21"/>
      <c r="AMD20" s="21"/>
      <c r="AME20" s="21"/>
      <c r="AMF20" s="21"/>
      <c r="AMG20" s="21"/>
      <c r="AMH20" s="21"/>
      <c r="AMI20" s="21"/>
      <c r="AMJ20" s="21"/>
    </row>
    <row r="21" spans="1:1024" customFormat="1" ht="103.5" customHeight="1" x14ac:dyDescent="0.25">
      <c r="A21" s="19">
        <f t="shared" si="0"/>
        <v>16</v>
      </c>
      <c r="B21" s="24" t="s">
        <v>60</v>
      </c>
      <c r="C21" s="12" t="s">
        <v>11</v>
      </c>
      <c r="D21" s="24" t="s">
        <v>61</v>
      </c>
      <c r="E21" s="24" t="s">
        <v>62</v>
      </c>
      <c r="F21" s="20" t="s">
        <v>17</v>
      </c>
      <c r="G21" s="25">
        <f>8503.3/1000</f>
        <v>8.5032999999999994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</row>
    <row r="22" spans="1:1024" customFormat="1" ht="103.5" customHeight="1" x14ac:dyDescent="0.25">
      <c r="A22" s="19">
        <f t="shared" si="0"/>
        <v>17</v>
      </c>
      <c r="B22" s="24" t="s">
        <v>63</v>
      </c>
      <c r="C22" s="12" t="s">
        <v>11</v>
      </c>
      <c r="D22" s="24" t="s">
        <v>64</v>
      </c>
      <c r="E22" s="24" t="s">
        <v>65</v>
      </c>
      <c r="F22" s="20" t="s">
        <v>17</v>
      </c>
      <c r="G22" s="25">
        <f>70020.94/1000</f>
        <v>70.020939999999996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  <c r="ALT22" s="21"/>
      <c r="ALU22" s="21"/>
      <c r="ALV22" s="21"/>
      <c r="ALW22" s="21"/>
      <c r="ALX22" s="21"/>
      <c r="ALY22" s="21"/>
      <c r="ALZ22" s="21"/>
      <c r="AMA22" s="21"/>
      <c r="AMB22" s="21"/>
      <c r="AMC22" s="21"/>
      <c r="AMD22" s="21"/>
      <c r="AME22" s="21"/>
      <c r="AMF22" s="21"/>
      <c r="AMG22" s="21"/>
      <c r="AMH22" s="21"/>
      <c r="AMI22" s="21"/>
      <c r="AMJ22" s="21"/>
    </row>
    <row r="23" spans="1:1024" customFormat="1" ht="103.5" customHeight="1" x14ac:dyDescent="0.25">
      <c r="A23" s="19">
        <f t="shared" si="0"/>
        <v>18</v>
      </c>
      <c r="B23" s="24" t="s">
        <v>66</v>
      </c>
      <c r="C23" s="12" t="s">
        <v>11</v>
      </c>
      <c r="D23" s="24" t="s">
        <v>67</v>
      </c>
      <c r="E23" s="24" t="s">
        <v>68</v>
      </c>
      <c r="F23" s="20" t="s">
        <v>17</v>
      </c>
      <c r="G23" s="25">
        <f>49180.76/1000</f>
        <v>49.180759999999999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  <c r="ALI23" s="21"/>
      <c r="ALJ23" s="21"/>
      <c r="ALK23" s="21"/>
      <c r="ALL23" s="21"/>
      <c r="ALM23" s="21"/>
      <c r="ALN23" s="21"/>
      <c r="ALO23" s="21"/>
      <c r="ALP23" s="21"/>
      <c r="ALQ23" s="21"/>
      <c r="ALR23" s="21"/>
      <c r="ALS23" s="21"/>
      <c r="ALT23" s="21"/>
      <c r="ALU23" s="21"/>
      <c r="ALV23" s="21"/>
      <c r="ALW23" s="21"/>
      <c r="ALX23" s="21"/>
      <c r="ALY23" s="21"/>
      <c r="ALZ23" s="21"/>
      <c r="AMA23" s="21"/>
      <c r="AMB23" s="21"/>
      <c r="AMC23" s="21"/>
      <c r="AMD23" s="21"/>
      <c r="AME23" s="21"/>
      <c r="AMF23" s="21"/>
      <c r="AMG23" s="21"/>
      <c r="AMH23" s="21"/>
      <c r="AMI23" s="21"/>
      <c r="AMJ23" s="21"/>
    </row>
    <row r="24" spans="1:1024" customFormat="1" ht="103.5" customHeight="1" x14ac:dyDescent="0.25">
      <c r="A24" s="19">
        <f t="shared" si="0"/>
        <v>19</v>
      </c>
      <c r="B24" s="24" t="s">
        <v>69</v>
      </c>
      <c r="C24" s="12" t="s">
        <v>11</v>
      </c>
      <c r="D24" s="24" t="s">
        <v>70</v>
      </c>
      <c r="E24" s="24" t="s">
        <v>71</v>
      </c>
      <c r="F24" s="20" t="s">
        <v>17</v>
      </c>
      <c r="G24" s="25">
        <f>10817.29/1000</f>
        <v>10.817290000000002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  <c r="KH24" s="21"/>
      <c r="KI24" s="21"/>
      <c r="KJ24" s="21"/>
      <c r="KK24" s="21"/>
      <c r="KL24" s="21"/>
      <c r="KM24" s="21"/>
      <c r="KN24" s="21"/>
      <c r="KO24" s="21"/>
      <c r="KP24" s="21"/>
      <c r="KQ24" s="21"/>
      <c r="KR24" s="21"/>
      <c r="KS24" s="21"/>
      <c r="KT24" s="21"/>
      <c r="KU24" s="21"/>
      <c r="KV24" s="21"/>
      <c r="KW24" s="21"/>
      <c r="KX24" s="21"/>
      <c r="KY24" s="21"/>
      <c r="KZ24" s="21"/>
      <c r="LA24" s="21"/>
      <c r="LB24" s="21"/>
      <c r="LC24" s="21"/>
      <c r="LD24" s="21"/>
      <c r="LE24" s="21"/>
      <c r="LF24" s="21"/>
      <c r="LG24" s="21"/>
      <c r="LH24" s="21"/>
      <c r="LI24" s="21"/>
      <c r="LJ24" s="21"/>
      <c r="LK24" s="21"/>
      <c r="LL24" s="21"/>
      <c r="LM24" s="21"/>
      <c r="LN24" s="21"/>
      <c r="LO24" s="21"/>
      <c r="LP24" s="21"/>
      <c r="LQ24" s="21"/>
      <c r="LR24" s="21"/>
      <c r="LS24" s="21"/>
      <c r="LT24" s="21"/>
      <c r="LU24" s="21"/>
      <c r="LV24" s="21"/>
      <c r="LW24" s="21"/>
      <c r="LX24" s="21"/>
      <c r="LY24" s="21"/>
      <c r="LZ24" s="21"/>
      <c r="MA24" s="21"/>
      <c r="MB24" s="21"/>
      <c r="MC24" s="21"/>
      <c r="MD24" s="21"/>
      <c r="ME24" s="21"/>
      <c r="MF24" s="21"/>
      <c r="MG24" s="21"/>
      <c r="MH24" s="21"/>
      <c r="MI24" s="21"/>
      <c r="MJ24" s="21"/>
      <c r="MK24" s="21"/>
      <c r="ML24" s="21"/>
      <c r="MM24" s="21"/>
      <c r="MN24" s="21"/>
      <c r="MO24" s="21"/>
      <c r="MP24" s="21"/>
      <c r="MQ24" s="21"/>
      <c r="MR24" s="21"/>
      <c r="MS24" s="21"/>
      <c r="MT24" s="21"/>
      <c r="MU24" s="21"/>
      <c r="MV24" s="21"/>
      <c r="MW24" s="21"/>
      <c r="MX24" s="21"/>
      <c r="MY24" s="21"/>
      <c r="MZ24" s="21"/>
      <c r="NA24" s="21"/>
      <c r="NB24" s="21"/>
      <c r="NC24" s="21"/>
      <c r="ND24" s="21"/>
      <c r="NE24" s="21"/>
      <c r="NF24" s="21"/>
      <c r="NG24" s="21"/>
      <c r="NH24" s="21"/>
      <c r="NI24" s="21"/>
      <c r="NJ24" s="21"/>
      <c r="NK24" s="21"/>
      <c r="NL24" s="21"/>
      <c r="NM24" s="21"/>
      <c r="NN24" s="21"/>
      <c r="NO24" s="21"/>
      <c r="NP24" s="21"/>
      <c r="NQ24" s="21"/>
      <c r="NR24" s="21"/>
      <c r="NS24" s="21"/>
      <c r="NT24" s="21"/>
      <c r="NU24" s="21"/>
      <c r="NV24" s="21"/>
      <c r="NW24" s="21"/>
      <c r="NX24" s="21"/>
      <c r="NY24" s="21"/>
      <c r="NZ24" s="21"/>
      <c r="OA24" s="21"/>
      <c r="OB24" s="21"/>
      <c r="OC24" s="21"/>
      <c r="OD24" s="21"/>
      <c r="OE24" s="21"/>
      <c r="OF24" s="21"/>
      <c r="OG24" s="21"/>
      <c r="OH24" s="21"/>
      <c r="OI24" s="21"/>
      <c r="OJ24" s="21"/>
      <c r="OK24" s="21"/>
      <c r="OL24" s="21"/>
      <c r="OM24" s="21"/>
      <c r="ON24" s="21"/>
      <c r="OO24" s="21"/>
      <c r="OP24" s="21"/>
      <c r="OQ24" s="21"/>
      <c r="OR24" s="21"/>
      <c r="OS24" s="21"/>
      <c r="OT24" s="21"/>
      <c r="OU24" s="21"/>
      <c r="OV24" s="21"/>
      <c r="OW24" s="21"/>
      <c r="OX24" s="21"/>
      <c r="OY24" s="21"/>
      <c r="OZ24" s="21"/>
      <c r="PA24" s="21"/>
      <c r="PB24" s="21"/>
      <c r="PC24" s="21"/>
      <c r="PD24" s="21"/>
      <c r="PE24" s="21"/>
      <c r="PF24" s="21"/>
      <c r="PG24" s="21"/>
      <c r="PH24" s="21"/>
      <c r="PI24" s="21"/>
      <c r="PJ24" s="21"/>
      <c r="PK24" s="21"/>
      <c r="PL24" s="21"/>
      <c r="PM24" s="21"/>
      <c r="PN24" s="21"/>
      <c r="PO24" s="21"/>
      <c r="PP24" s="21"/>
      <c r="PQ24" s="21"/>
      <c r="PR24" s="21"/>
      <c r="PS24" s="21"/>
      <c r="PT24" s="21"/>
      <c r="PU24" s="21"/>
      <c r="PV24" s="21"/>
      <c r="PW24" s="21"/>
      <c r="PX24" s="21"/>
      <c r="PY24" s="21"/>
      <c r="PZ24" s="21"/>
      <c r="QA24" s="21"/>
      <c r="QB24" s="21"/>
      <c r="QC24" s="21"/>
      <c r="QD24" s="21"/>
      <c r="QE24" s="21"/>
      <c r="QF24" s="21"/>
      <c r="QG24" s="21"/>
      <c r="QH24" s="21"/>
      <c r="QI24" s="21"/>
      <c r="QJ24" s="21"/>
      <c r="QK24" s="21"/>
      <c r="QL24" s="21"/>
      <c r="QM24" s="21"/>
      <c r="QN24" s="21"/>
      <c r="QO24" s="21"/>
      <c r="QP24" s="21"/>
      <c r="QQ24" s="21"/>
      <c r="QR24" s="21"/>
      <c r="QS24" s="21"/>
      <c r="QT24" s="21"/>
      <c r="QU24" s="21"/>
      <c r="QV24" s="21"/>
      <c r="QW24" s="21"/>
      <c r="QX24" s="21"/>
      <c r="QY24" s="21"/>
      <c r="QZ24" s="21"/>
      <c r="RA24" s="21"/>
      <c r="RB24" s="21"/>
      <c r="RC24" s="21"/>
      <c r="RD24" s="21"/>
      <c r="RE24" s="21"/>
      <c r="RF24" s="21"/>
      <c r="RG24" s="21"/>
      <c r="RH24" s="21"/>
      <c r="RI24" s="21"/>
      <c r="RJ24" s="21"/>
      <c r="RK24" s="21"/>
      <c r="RL24" s="21"/>
      <c r="RM24" s="21"/>
      <c r="RN24" s="21"/>
      <c r="RO24" s="21"/>
      <c r="RP24" s="21"/>
      <c r="RQ24" s="21"/>
      <c r="RR24" s="21"/>
      <c r="RS24" s="21"/>
      <c r="RT24" s="21"/>
      <c r="RU24" s="21"/>
      <c r="RV24" s="21"/>
      <c r="RW24" s="21"/>
      <c r="RX24" s="21"/>
      <c r="RY24" s="21"/>
      <c r="RZ24" s="21"/>
      <c r="SA24" s="21"/>
      <c r="SB24" s="21"/>
      <c r="SC24" s="21"/>
      <c r="SD24" s="21"/>
      <c r="SE24" s="21"/>
      <c r="SF24" s="21"/>
      <c r="SG24" s="21"/>
      <c r="SH24" s="21"/>
      <c r="SI24" s="21"/>
      <c r="SJ24" s="21"/>
      <c r="SK24" s="21"/>
      <c r="SL24" s="21"/>
      <c r="SM24" s="21"/>
      <c r="SN24" s="21"/>
      <c r="SO24" s="21"/>
      <c r="SP24" s="21"/>
      <c r="SQ24" s="21"/>
      <c r="SR24" s="21"/>
      <c r="SS24" s="21"/>
      <c r="ST24" s="21"/>
      <c r="SU24" s="21"/>
      <c r="SV24" s="21"/>
      <c r="SW24" s="21"/>
      <c r="SX24" s="21"/>
      <c r="SY24" s="21"/>
      <c r="SZ24" s="21"/>
      <c r="TA24" s="21"/>
      <c r="TB24" s="21"/>
      <c r="TC24" s="21"/>
      <c r="TD24" s="21"/>
      <c r="TE24" s="21"/>
      <c r="TF24" s="21"/>
      <c r="TG24" s="21"/>
      <c r="TH24" s="21"/>
      <c r="TI24" s="21"/>
      <c r="TJ24" s="21"/>
      <c r="TK24" s="21"/>
      <c r="TL24" s="21"/>
      <c r="TM24" s="21"/>
      <c r="TN24" s="21"/>
      <c r="TO24" s="21"/>
      <c r="TP24" s="21"/>
      <c r="TQ24" s="21"/>
      <c r="TR24" s="21"/>
      <c r="TS24" s="21"/>
      <c r="TT24" s="21"/>
      <c r="TU24" s="21"/>
      <c r="TV24" s="21"/>
      <c r="TW24" s="21"/>
      <c r="TX24" s="21"/>
      <c r="TY24" s="21"/>
      <c r="TZ24" s="21"/>
      <c r="UA24" s="21"/>
      <c r="UB24" s="21"/>
      <c r="UC24" s="21"/>
      <c r="UD24" s="21"/>
      <c r="UE24" s="21"/>
      <c r="UF24" s="21"/>
      <c r="UG24" s="21"/>
      <c r="UH24" s="21"/>
      <c r="UI24" s="21"/>
      <c r="UJ24" s="21"/>
      <c r="UK24" s="21"/>
      <c r="UL24" s="21"/>
      <c r="UM24" s="21"/>
      <c r="UN24" s="21"/>
      <c r="UO24" s="21"/>
      <c r="UP24" s="21"/>
      <c r="UQ24" s="21"/>
      <c r="UR24" s="21"/>
      <c r="US24" s="21"/>
      <c r="UT24" s="21"/>
      <c r="UU24" s="21"/>
      <c r="UV24" s="21"/>
      <c r="UW24" s="21"/>
      <c r="UX24" s="21"/>
      <c r="UY24" s="21"/>
      <c r="UZ24" s="21"/>
      <c r="VA24" s="21"/>
      <c r="VB24" s="21"/>
      <c r="VC24" s="21"/>
      <c r="VD24" s="21"/>
      <c r="VE24" s="21"/>
      <c r="VF24" s="21"/>
      <c r="VG24" s="21"/>
      <c r="VH24" s="21"/>
      <c r="VI24" s="21"/>
      <c r="VJ24" s="21"/>
      <c r="VK24" s="21"/>
      <c r="VL24" s="21"/>
      <c r="VM24" s="21"/>
      <c r="VN24" s="21"/>
      <c r="VO24" s="21"/>
      <c r="VP24" s="21"/>
      <c r="VQ24" s="21"/>
      <c r="VR24" s="21"/>
      <c r="VS24" s="21"/>
      <c r="VT24" s="21"/>
      <c r="VU24" s="21"/>
      <c r="VV24" s="21"/>
      <c r="VW24" s="21"/>
      <c r="VX24" s="21"/>
      <c r="VY24" s="21"/>
      <c r="VZ24" s="21"/>
      <c r="WA24" s="21"/>
      <c r="WB24" s="21"/>
      <c r="WC24" s="21"/>
      <c r="WD24" s="21"/>
      <c r="WE24" s="21"/>
      <c r="WF24" s="21"/>
      <c r="WG24" s="21"/>
      <c r="WH24" s="21"/>
      <c r="WI24" s="21"/>
      <c r="WJ24" s="21"/>
      <c r="WK24" s="21"/>
      <c r="WL24" s="21"/>
      <c r="WM24" s="21"/>
      <c r="WN24" s="21"/>
      <c r="WO24" s="21"/>
      <c r="WP24" s="21"/>
      <c r="WQ24" s="21"/>
      <c r="WR24" s="21"/>
      <c r="WS24" s="21"/>
      <c r="WT24" s="21"/>
      <c r="WU24" s="21"/>
      <c r="WV24" s="21"/>
      <c r="WW24" s="21"/>
      <c r="WX24" s="21"/>
      <c r="WY24" s="21"/>
      <c r="WZ24" s="21"/>
      <c r="XA24" s="21"/>
      <c r="XB24" s="21"/>
      <c r="XC24" s="21"/>
      <c r="XD24" s="21"/>
      <c r="XE24" s="21"/>
      <c r="XF24" s="21"/>
      <c r="XG24" s="21"/>
      <c r="XH24" s="21"/>
      <c r="XI24" s="21"/>
      <c r="XJ24" s="21"/>
      <c r="XK24" s="21"/>
      <c r="XL24" s="21"/>
      <c r="XM24" s="21"/>
      <c r="XN24" s="21"/>
      <c r="XO24" s="21"/>
      <c r="XP24" s="21"/>
      <c r="XQ24" s="21"/>
      <c r="XR24" s="21"/>
      <c r="XS24" s="21"/>
      <c r="XT24" s="21"/>
      <c r="XU24" s="21"/>
      <c r="XV24" s="21"/>
      <c r="XW24" s="21"/>
      <c r="XX24" s="21"/>
      <c r="XY24" s="21"/>
      <c r="XZ24" s="21"/>
      <c r="YA24" s="21"/>
      <c r="YB24" s="21"/>
      <c r="YC24" s="21"/>
      <c r="YD24" s="21"/>
      <c r="YE24" s="21"/>
      <c r="YF24" s="21"/>
      <c r="YG24" s="21"/>
      <c r="YH24" s="21"/>
      <c r="YI24" s="21"/>
      <c r="YJ24" s="21"/>
      <c r="YK24" s="21"/>
      <c r="YL24" s="21"/>
      <c r="YM24" s="21"/>
      <c r="YN24" s="21"/>
      <c r="YO24" s="21"/>
      <c r="YP24" s="21"/>
      <c r="YQ24" s="21"/>
      <c r="YR24" s="21"/>
      <c r="YS24" s="21"/>
      <c r="YT24" s="21"/>
      <c r="YU24" s="21"/>
      <c r="YV24" s="21"/>
      <c r="YW24" s="21"/>
      <c r="YX24" s="21"/>
      <c r="YY24" s="21"/>
      <c r="YZ24" s="21"/>
      <c r="ZA24" s="21"/>
      <c r="ZB24" s="21"/>
      <c r="ZC24" s="21"/>
      <c r="ZD24" s="21"/>
      <c r="ZE24" s="21"/>
      <c r="ZF24" s="21"/>
      <c r="ZG24" s="21"/>
      <c r="ZH24" s="21"/>
      <c r="ZI24" s="21"/>
      <c r="ZJ24" s="21"/>
      <c r="ZK24" s="21"/>
      <c r="ZL24" s="21"/>
      <c r="ZM24" s="21"/>
      <c r="ZN24" s="21"/>
      <c r="ZO24" s="21"/>
      <c r="ZP24" s="21"/>
      <c r="ZQ24" s="21"/>
      <c r="ZR24" s="21"/>
      <c r="ZS24" s="21"/>
      <c r="ZT24" s="21"/>
      <c r="ZU24" s="21"/>
      <c r="ZV24" s="21"/>
      <c r="ZW24" s="21"/>
      <c r="ZX24" s="21"/>
      <c r="ZY24" s="21"/>
      <c r="ZZ24" s="21"/>
      <c r="AAA24" s="21"/>
      <c r="AAB24" s="21"/>
      <c r="AAC24" s="21"/>
      <c r="AAD24" s="21"/>
      <c r="AAE24" s="21"/>
      <c r="AAF24" s="21"/>
      <c r="AAG24" s="21"/>
      <c r="AAH24" s="21"/>
      <c r="AAI24" s="21"/>
      <c r="AAJ24" s="21"/>
      <c r="AAK24" s="21"/>
      <c r="AAL24" s="21"/>
      <c r="AAM24" s="21"/>
      <c r="AAN24" s="21"/>
      <c r="AAO24" s="21"/>
      <c r="AAP24" s="21"/>
      <c r="AAQ24" s="21"/>
      <c r="AAR24" s="21"/>
      <c r="AAS24" s="21"/>
      <c r="AAT24" s="21"/>
      <c r="AAU24" s="21"/>
      <c r="AAV24" s="21"/>
      <c r="AAW24" s="21"/>
      <c r="AAX24" s="21"/>
      <c r="AAY24" s="21"/>
      <c r="AAZ24" s="21"/>
      <c r="ABA24" s="21"/>
      <c r="ABB24" s="21"/>
      <c r="ABC24" s="21"/>
      <c r="ABD24" s="21"/>
      <c r="ABE24" s="21"/>
      <c r="ABF24" s="21"/>
      <c r="ABG24" s="21"/>
      <c r="ABH24" s="21"/>
      <c r="ABI24" s="21"/>
      <c r="ABJ24" s="21"/>
      <c r="ABK24" s="21"/>
      <c r="ABL24" s="21"/>
      <c r="ABM24" s="21"/>
      <c r="ABN24" s="21"/>
      <c r="ABO24" s="21"/>
      <c r="ABP24" s="21"/>
      <c r="ABQ24" s="21"/>
      <c r="ABR24" s="21"/>
      <c r="ABS24" s="21"/>
      <c r="ABT24" s="21"/>
      <c r="ABU24" s="21"/>
      <c r="ABV24" s="21"/>
      <c r="ABW24" s="21"/>
      <c r="ABX24" s="21"/>
      <c r="ABY24" s="21"/>
      <c r="ABZ24" s="21"/>
      <c r="ACA24" s="21"/>
      <c r="ACB24" s="21"/>
      <c r="ACC24" s="21"/>
      <c r="ACD24" s="21"/>
      <c r="ACE24" s="21"/>
      <c r="ACF24" s="21"/>
      <c r="ACG24" s="21"/>
      <c r="ACH24" s="21"/>
      <c r="ACI24" s="21"/>
      <c r="ACJ24" s="21"/>
      <c r="ACK24" s="21"/>
      <c r="ACL24" s="21"/>
      <c r="ACM24" s="21"/>
      <c r="ACN24" s="21"/>
      <c r="ACO24" s="21"/>
      <c r="ACP24" s="21"/>
      <c r="ACQ24" s="21"/>
      <c r="ACR24" s="21"/>
      <c r="ACS24" s="21"/>
      <c r="ACT24" s="21"/>
      <c r="ACU24" s="21"/>
      <c r="ACV24" s="21"/>
      <c r="ACW24" s="21"/>
      <c r="ACX24" s="21"/>
      <c r="ACY24" s="21"/>
      <c r="ACZ24" s="21"/>
      <c r="ADA24" s="21"/>
      <c r="ADB24" s="21"/>
      <c r="ADC24" s="21"/>
      <c r="ADD24" s="21"/>
      <c r="ADE24" s="21"/>
      <c r="ADF24" s="21"/>
      <c r="ADG24" s="21"/>
      <c r="ADH24" s="21"/>
      <c r="ADI24" s="21"/>
      <c r="ADJ24" s="21"/>
      <c r="ADK24" s="21"/>
      <c r="ADL24" s="21"/>
      <c r="ADM24" s="21"/>
      <c r="ADN24" s="21"/>
      <c r="ADO24" s="21"/>
      <c r="ADP24" s="21"/>
      <c r="ADQ24" s="21"/>
      <c r="ADR24" s="21"/>
      <c r="ADS24" s="21"/>
      <c r="ADT24" s="21"/>
      <c r="ADU24" s="21"/>
      <c r="ADV24" s="21"/>
      <c r="ADW24" s="21"/>
      <c r="ADX24" s="21"/>
      <c r="ADY24" s="21"/>
      <c r="ADZ24" s="21"/>
      <c r="AEA24" s="21"/>
      <c r="AEB24" s="21"/>
      <c r="AEC24" s="21"/>
      <c r="AED24" s="21"/>
      <c r="AEE24" s="21"/>
      <c r="AEF24" s="21"/>
      <c r="AEG24" s="21"/>
      <c r="AEH24" s="21"/>
      <c r="AEI24" s="21"/>
      <c r="AEJ24" s="21"/>
      <c r="AEK24" s="21"/>
      <c r="AEL24" s="21"/>
      <c r="AEM24" s="21"/>
      <c r="AEN24" s="21"/>
      <c r="AEO24" s="21"/>
      <c r="AEP24" s="21"/>
      <c r="AEQ24" s="21"/>
      <c r="AER24" s="21"/>
      <c r="AES24" s="21"/>
      <c r="AET24" s="21"/>
      <c r="AEU24" s="21"/>
      <c r="AEV24" s="21"/>
      <c r="AEW24" s="21"/>
      <c r="AEX24" s="21"/>
      <c r="AEY24" s="21"/>
      <c r="AEZ24" s="21"/>
      <c r="AFA24" s="21"/>
      <c r="AFB24" s="21"/>
      <c r="AFC24" s="21"/>
      <c r="AFD24" s="21"/>
      <c r="AFE24" s="21"/>
      <c r="AFF24" s="21"/>
      <c r="AFG24" s="21"/>
      <c r="AFH24" s="21"/>
      <c r="AFI24" s="21"/>
      <c r="AFJ24" s="21"/>
      <c r="AFK24" s="21"/>
      <c r="AFL24" s="21"/>
      <c r="AFM24" s="21"/>
      <c r="AFN24" s="21"/>
      <c r="AFO24" s="21"/>
      <c r="AFP24" s="21"/>
      <c r="AFQ24" s="21"/>
      <c r="AFR24" s="21"/>
      <c r="AFS24" s="21"/>
      <c r="AFT24" s="21"/>
      <c r="AFU24" s="21"/>
      <c r="AFV24" s="21"/>
      <c r="AFW24" s="21"/>
      <c r="AFX24" s="21"/>
      <c r="AFY24" s="21"/>
      <c r="AFZ24" s="21"/>
      <c r="AGA24" s="21"/>
      <c r="AGB24" s="21"/>
      <c r="AGC24" s="21"/>
      <c r="AGD24" s="21"/>
      <c r="AGE24" s="21"/>
      <c r="AGF24" s="21"/>
      <c r="AGG24" s="21"/>
      <c r="AGH24" s="21"/>
      <c r="AGI24" s="21"/>
      <c r="AGJ24" s="21"/>
      <c r="AGK24" s="21"/>
      <c r="AGL24" s="21"/>
      <c r="AGM24" s="21"/>
      <c r="AGN24" s="21"/>
      <c r="AGO24" s="21"/>
      <c r="AGP24" s="21"/>
      <c r="AGQ24" s="21"/>
      <c r="AGR24" s="21"/>
      <c r="AGS24" s="21"/>
      <c r="AGT24" s="21"/>
      <c r="AGU24" s="21"/>
      <c r="AGV24" s="21"/>
      <c r="AGW24" s="21"/>
      <c r="AGX24" s="21"/>
      <c r="AGY24" s="21"/>
      <c r="AGZ24" s="21"/>
      <c r="AHA24" s="21"/>
      <c r="AHB24" s="21"/>
      <c r="AHC24" s="21"/>
      <c r="AHD24" s="21"/>
      <c r="AHE24" s="21"/>
      <c r="AHF24" s="21"/>
      <c r="AHG24" s="21"/>
      <c r="AHH24" s="21"/>
      <c r="AHI24" s="21"/>
      <c r="AHJ24" s="21"/>
      <c r="AHK24" s="21"/>
      <c r="AHL24" s="21"/>
      <c r="AHM24" s="21"/>
      <c r="AHN24" s="21"/>
      <c r="AHO24" s="21"/>
      <c r="AHP24" s="21"/>
      <c r="AHQ24" s="21"/>
      <c r="AHR24" s="21"/>
      <c r="AHS24" s="21"/>
      <c r="AHT24" s="21"/>
      <c r="AHU24" s="21"/>
      <c r="AHV24" s="21"/>
      <c r="AHW24" s="21"/>
      <c r="AHX24" s="21"/>
      <c r="AHY24" s="21"/>
      <c r="AHZ24" s="21"/>
      <c r="AIA24" s="21"/>
      <c r="AIB24" s="21"/>
      <c r="AIC24" s="21"/>
      <c r="AID24" s="21"/>
      <c r="AIE24" s="21"/>
      <c r="AIF24" s="21"/>
      <c r="AIG24" s="21"/>
      <c r="AIH24" s="21"/>
      <c r="AII24" s="21"/>
      <c r="AIJ24" s="21"/>
      <c r="AIK24" s="21"/>
      <c r="AIL24" s="21"/>
      <c r="AIM24" s="21"/>
      <c r="AIN24" s="21"/>
      <c r="AIO24" s="21"/>
      <c r="AIP24" s="21"/>
      <c r="AIQ24" s="21"/>
      <c r="AIR24" s="21"/>
      <c r="AIS24" s="21"/>
      <c r="AIT24" s="21"/>
      <c r="AIU24" s="21"/>
      <c r="AIV24" s="21"/>
      <c r="AIW24" s="21"/>
      <c r="AIX24" s="21"/>
      <c r="AIY24" s="21"/>
      <c r="AIZ24" s="21"/>
      <c r="AJA24" s="21"/>
      <c r="AJB24" s="21"/>
      <c r="AJC24" s="21"/>
      <c r="AJD24" s="21"/>
      <c r="AJE24" s="21"/>
      <c r="AJF24" s="21"/>
      <c r="AJG24" s="21"/>
      <c r="AJH24" s="21"/>
      <c r="AJI24" s="21"/>
      <c r="AJJ24" s="21"/>
      <c r="AJK24" s="21"/>
      <c r="AJL24" s="21"/>
      <c r="AJM24" s="21"/>
      <c r="AJN24" s="21"/>
      <c r="AJO24" s="21"/>
      <c r="AJP24" s="21"/>
      <c r="AJQ24" s="21"/>
      <c r="AJR24" s="21"/>
      <c r="AJS24" s="21"/>
      <c r="AJT24" s="21"/>
      <c r="AJU24" s="21"/>
      <c r="AJV24" s="21"/>
      <c r="AJW24" s="21"/>
      <c r="AJX24" s="21"/>
      <c r="AJY24" s="21"/>
      <c r="AJZ24" s="21"/>
      <c r="AKA24" s="21"/>
      <c r="AKB24" s="21"/>
      <c r="AKC24" s="21"/>
      <c r="AKD24" s="21"/>
      <c r="AKE24" s="21"/>
      <c r="AKF24" s="21"/>
      <c r="AKG24" s="21"/>
      <c r="AKH24" s="21"/>
      <c r="AKI24" s="21"/>
      <c r="AKJ24" s="21"/>
      <c r="AKK24" s="21"/>
      <c r="AKL24" s="21"/>
      <c r="AKM24" s="21"/>
      <c r="AKN24" s="21"/>
      <c r="AKO24" s="21"/>
      <c r="AKP24" s="21"/>
      <c r="AKQ24" s="21"/>
      <c r="AKR24" s="21"/>
      <c r="AKS24" s="21"/>
      <c r="AKT24" s="21"/>
      <c r="AKU24" s="21"/>
      <c r="AKV24" s="21"/>
      <c r="AKW24" s="21"/>
      <c r="AKX24" s="21"/>
      <c r="AKY24" s="21"/>
      <c r="AKZ24" s="21"/>
      <c r="ALA24" s="21"/>
      <c r="ALB24" s="21"/>
      <c r="ALC24" s="21"/>
      <c r="ALD24" s="21"/>
      <c r="ALE24" s="21"/>
      <c r="ALF24" s="21"/>
      <c r="ALG24" s="21"/>
      <c r="ALH24" s="21"/>
      <c r="ALI24" s="21"/>
      <c r="ALJ24" s="21"/>
      <c r="ALK24" s="21"/>
      <c r="ALL24" s="21"/>
      <c r="ALM24" s="21"/>
      <c r="ALN24" s="21"/>
      <c r="ALO24" s="21"/>
      <c r="ALP24" s="21"/>
      <c r="ALQ24" s="21"/>
      <c r="ALR24" s="21"/>
      <c r="ALS24" s="21"/>
      <c r="ALT24" s="21"/>
      <c r="ALU24" s="21"/>
      <c r="ALV24" s="21"/>
      <c r="ALW24" s="21"/>
      <c r="ALX24" s="21"/>
      <c r="ALY24" s="21"/>
      <c r="ALZ24" s="21"/>
      <c r="AMA24" s="21"/>
      <c r="AMB24" s="21"/>
      <c r="AMC24" s="21"/>
      <c r="AMD24" s="21"/>
      <c r="AME24" s="21"/>
      <c r="AMF24" s="21"/>
      <c r="AMG24" s="21"/>
      <c r="AMH24" s="21"/>
      <c r="AMI24" s="21"/>
      <c r="AMJ24" s="21"/>
    </row>
    <row r="25" spans="1:1024" customFormat="1" ht="130.5" customHeight="1" x14ac:dyDescent="0.25">
      <c r="A25" s="19">
        <f t="shared" si="0"/>
        <v>20</v>
      </c>
      <c r="B25" s="24" t="s">
        <v>72</v>
      </c>
      <c r="C25" s="12" t="s">
        <v>11</v>
      </c>
      <c r="D25" s="24" t="s">
        <v>73</v>
      </c>
      <c r="E25" s="24" t="s">
        <v>74</v>
      </c>
      <c r="F25" s="20" t="s">
        <v>17</v>
      </c>
      <c r="G25" s="25">
        <f>49349.81/1000</f>
        <v>49.349809999999998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21"/>
      <c r="VO25" s="21"/>
      <c r="VP25" s="21"/>
      <c r="VQ25" s="21"/>
      <c r="VR25" s="21"/>
      <c r="VS25" s="21"/>
      <c r="VT25" s="21"/>
      <c r="VU25" s="21"/>
      <c r="VV25" s="21"/>
      <c r="VW25" s="21"/>
      <c r="VX25" s="21"/>
      <c r="VY25" s="21"/>
      <c r="VZ25" s="21"/>
      <c r="WA25" s="21"/>
      <c r="WB25" s="21"/>
      <c r="WC25" s="21"/>
      <c r="WD25" s="21"/>
      <c r="WE25" s="21"/>
      <c r="WF25" s="21"/>
      <c r="WG25" s="21"/>
      <c r="WH25" s="21"/>
      <c r="WI25" s="21"/>
      <c r="WJ25" s="21"/>
      <c r="WK25" s="21"/>
      <c r="WL25" s="21"/>
      <c r="WM25" s="21"/>
      <c r="WN25" s="21"/>
      <c r="WO25" s="21"/>
      <c r="WP25" s="21"/>
      <c r="WQ25" s="21"/>
      <c r="WR25" s="21"/>
      <c r="WS25" s="21"/>
      <c r="WT25" s="21"/>
      <c r="WU25" s="21"/>
      <c r="WV25" s="21"/>
      <c r="WW25" s="21"/>
      <c r="WX25" s="21"/>
      <c r="WY25" s="21"/>
      <c r="WZ25" s="21"/>
      <c r="XA25" s="21"/>
      <c r="XB25" s="21"/>
      <c r="XC25" s="21"/>
      <c r="XD25" s="21"/>
      <c r="XE25" s="21"/>
      <c r="XF25" s="21"/>
      <c r="XG25" s="21"/>
      <c r="XH25" s="21"/>
      <c r="XI25" s="21"/>
      <c r="XJ25" s="21"/>
      <c r="XK25" s="21"/>
      <c r="XL25" s="21"/>
      <c r="XM25" s="21"/>
      <c r="XN25" s="21"/>
      <c r="XO25" s="21"/>
      <c r="XP25" s="21"/>
      <c r="XQ25" s="21"/>
      <c r="XR25" s="21"/>
      <c r="XS25" s="21"/>
      <c r="XT25" s="21"/>
      <c r="XU25" s="21"/>
      <c r="XV25" s="21"/>
      <c r="XW25" s="21"/>
      <c r="XX25" s="21"/>
      <c r="XY25" s="21"/>
      <c r="XZ25" s="21"/>
      <c r="YA25" s="21"/>
      <c r="YB25" s="21"/>
      <c r="YC25" s="21"/>
      <c r="YD25" s="21"/>
      <c r="YE25" s="21"/>
      <c r="YF25" s="21"/>
      <c r="YG25" s="21"/>
      <c r="YH25" s="21"/>
      <c r="YI25" s="21"/>
      <c r="YJ25" s="21"/>
      <c r="YK25" s="21"/>
      <c r="YL25" s="21"/>
      <c r="YM25" s="21"/>
      <c r="YN25" s="21"/>
      <c r="YO25" s="21"/>
      <c r="YP25" s="21"/>
      <c r="YQ25" s="21"/>
      <c r="YR25" s="21"/>
      <c r="YS25" s="21"/>
      <c r="YT25" s="21"/>
      <c r="YU25" s="21"/>
      <c r="YV25" s="21"/>
      <c r="YW25" s="21"/>
      <c r="YX25" s="21"/>
      <c r="YY25" s="21"/>
      <c r="YZ25" s="21"/>
      <c r="ZA25" s="21"/>
      <c r="ZB25" s="21"/>
      <c r="ZC25" s="21"/>
      <c r="ZD25" s="21"/>
      <c r="ZE25" s="21"/>
      <c r="ZF25" s="21"/>
      <c r="ZG25" s="21"/>
      <c r="ZH25" s="21"/>
      <c r="ZI25" s="21"/>
      <c r="ZJ25" s="21"/>
      <c r="ZK25" s="21"/>
      <c r="ZL25" s="21"/>
      <c r="ZM25" s="21"/>
      <c r="ZN25" s="21"/>
      <c r="ZO25" s="21"/>
      <c r="ZP25" s="21"/>
      <c r="ZQ25" s="21"/>
      <c r="ZR25" s="21"/>
      <c r="ZS25" s="21"/>
      <c r="ZT25" s="21"/>
      <c r="ZU25" s="21"/>
      <c r="ZV25" s="21"/>
      <c r="ZW25" s="21"/>
      <c r="ZX25" s="21"/>
      <c r="ZY25" s="21"/>
      <c r="ZZ25" s="21"/>
      <c r="AAA25" s="21"/>
      <c r="AAB25" s="21"/>
      <c r="AAC25" s="21"/>
      <c r="AAD25" s="21"/>
      <c r="AAE25" s="21"/>
      <c r="AAF25" s="21"/>
      <c r="AAG25" s="21"/>
      <c r="AAH25" s="21"/>
      <c r="AAI25" s="21"/>
      <c r="AAJ25" s="21"/>
      <c r="AAK25" s="21"/>
      <c r="AAL25" s="21"/>
      <c r="AAM25" s="21"/>
      <c r="AAN25" s="21"/>
      <c r="AAO25" s="21"/>
      <c r="AAP25" s="21"/>
      <c r="AAQ25" s="21"/>
      <c r="AAR25" s="21"/>
      <c r="AAS25" s="21"/>
      <c r="AAT25" s="21"/>
      <c r="AAU25" s="21"/>
      <c r="AAV25" s="21"/>
      <c r="AAW25" s="21"/>
      <c r="AAX25" s="21"/>
      <c r="AAY25" s="21"/>
      <c r="AAZ25" s="21"/>
      <c r="ABA25" s="21"/>
      <c r="ABB25" s="21"/>
      <c r="ABC25" s="21"/>
      <c r="ABD25" s="21"/>
      <c r="ABE25" s="21"/>
      <c r="ABF25" s="21"/>
      <c r="ABG25" s="21"/>
      <c r="ABH25" s="21"/>
      <c r="ABI25" s="21"/>
      <c r="ABJ25" s="21"/>
      <c r="ABK25" s="21"/>
      <c r="ABL25" s="21"/>
      <c r="ABM25" s="21"/>
      <c r="ABN25" s="21"/>
      <c r="ABO25" s="21"/>
      <c r="ABP25" s="21"/>
      <c r="ABQ25" s="21"/>
      <c r="ABR25" s="21"/>
      <c r="ABS25" s="21"/>
      <c r="ABT25" s="21"/>
      <c r="ABU25" s="21"/>
      <c r="ABV25" s="21"/>
      <c r="ABW25" s="21"/>
      <c r="ABX25" s="21"/>
      <c r="ABY25" s="21"/>
      <c r="ABZ25" s="21"/>
      <c r="ACA25" s="21"/>
      <c r="ACB25" s="21"/>
      <c r="ACC25" s="21"/>
      <c r="ACD25" s="21"/>
      <c r="ACE25" s="21"/>
      <c r="ACF25" s="21"/>
      <c r="ACG25" s="21"/>
      <c r="ACH25" s="21"/>
      <c r="ACI25" s="21"/>
      <c r="ACJ25" s="21"/>
      <c r="ACK25" s="21"/>
      <c r="ACL25" s="21"/>
      <c r="ACM25" s="21"/>
      <c r="ACN25" s="21"/>
      <c r="ACO25" s="21"/>
      <c r="ACP25" s="21"/>
      <c r="ACQ25" s="21"/>
      <c r="ACR25" s="21"/>
      <c r="ACS25" s="21"/>
      <c r="ACT25" s="21"/>
      <c r="ACU25" s="21"/>
      <c r="ACV25" s="21"/>
      <c r="ACW25" s="21"/>
      <c r="ACX25" s="21"/>
      <c r="ACY25" s="21"/>
      <c r="ACZ25" s="21"/>
      <c r="ADA25" s="21"/>
      <c r="ADB25" s="21"/>
      <c r="ADC25" s="21"/>
      <c r="ADD25" s="21"/>
      <c r="ADE25" s="21"/>
      <c r="ADF25" s="21"/>
      <c r="ADG25" s="21"/>
      <c r="ADH25" s="21"/>
      <c r="ADI25" s="21"/>
      <c r="ADJ25" s="21"/>
      <c r="ADK25" s="21"/>
      <c r="ADL25" s="21"/>
      <c r="ADM25" s="21"/>
      <c r="ADN25" s="21"/>
      <c r="ADO25" s="21"/>
      <c r="ADP25" s="21"/>
      <c r="ADQ25" s="21"/>
      <c r="ADR25" s="21"/>
      <c r="ADS25" s="21"/>
      <c r="ADT25" s="21"/>
      <c r="ADU25" s="21"/>
      <c r="ADV25" s="21"/>
      <c r="ADW25" s="21"/>
      <c r="ADX25" s="21"/>
      <c r="ADY25" s="21"/>
      <c r="ADZ25" s="21"/>
      <c r="AEA25" s="21"/>
      <c r="AEB25" s="21"/>
      <c r="AEC25" s="21"/>
      <c r="AED25" s="21"/>
      <c r="AEE25" s="21"/>
      <c r="AEF25" s="21"/>
      <c r="AEG25" s="21"/>
      <c r="AEH25" s="21"/>
      <c r="AEI25" s="21"/>
      <c r="AEJ25" s="21"/>
      <c r="AEK25" s="21"/>
      <c r="AEL25" s="21"/>
      <c r="AEM25" s="21"/>
      <c r="AEN25" s="21"/>
      <c r="AEO25" s="21"/>
      <c r="AEP25" s="21"/>
      <c r="AEQ25" s="21"/>
      <c r="AER25" s="21"/>
      <c r="AES25" s="21"/>
      <c r="AET25" s="21"/>
      <c r="AEU25" s="21"/>
      <c r="AEV25" s="21"/>
      <c r="AEW25" s="21"/>
      <c r="AEX25" s="21"/>
      <c r="AEY25" s="21"/>
      <c r="AEZ25" s="21"/>
      <c r="AFA25" s="21"/>
      <c r="AFB25" s="21"/>
      <c r="AFC25" s="21"/>
      <c r="AFD25" s="21"/>
      <c r="AFE25" s="21"/>
      <c r="AFF25" s="21"/>
      <c r="AFG25" s="21"/>
      <c r="AFH25" s="21"/>
      <c r="AFI25" s="21"/>
      <c r="AFJ25" s="21"/>
      <c r="AFK25" s="21"/>
      <c r="AFL25" s="21"/>
      <c r="AFM25" s="21"/>
      <c r="AFN25" s="21"/>
      <c r="AFO25" s="21"/>
      <c r="AFP25" s="21"/>
      <c r="AFQ25" s="21"/>
      <c r="AFR25" s="21"/>
      <c r="AFS25" s="21"/>
      <c r="AFT25" s="21"/>
      <c r="AFU25" s="21"/>
      <c r="AFV25" s="21"/>
      <c r="AFW25" s="21"/>
      <c r="AFX25" s="21"/>
      <c r="AFY25" s="21"/>
      <c r="AFZ25" s="21"/>
      <c r="AGA25" s="21"/>
      <c r="AGB25" s="21"/>
      <c r="AGC25" s="21"/>
      <c r="AGD25" s="21"/>
      <c r="AGE25" s="21"/>
      <c r="AGF25" s="21"/>
      <c r="AGG25" s="21"/>
      <c r="AGH25" s="21"/>
      <c r="AGI25" s="21"/>
      <c r="AGJ25" s="21"/>
      <c r="AGK25" s="21"/>
      <c r="AGL25" s="21"/>
      <c r="AGM25" s="21"/>
      <c r="AGN25" s="21"/>
      <c r="AGO25" s="21"/>
      <c r="AGP25" s="21"/>
      <c r="AGQ25" s="21"/>
      <c r="AGR25" s="21"/>
      <c r="AGS25" s="21"/>
      <c r="AGT25" s="21"/>
      <c r="AGU25" s="21"/>
      <c r="AGV25" s="21"/>
      <c r="AGW25" s="21"/>
      <c r="AGX25" s="21"/>
      <c r="AGY25" s="21"/>
      <c r="AGZ25" s="21"/>
      <c r="AHA25" s="21"/>
      <c r="AHB25" s="21"/>
      <c r="AHC25" s="21"/>
      <c r="AHD25" s="21"/>
      <c r="AHE25" s="21"/>
      <c r="AHF25" s="21"/>
      <c r="AHG25" s="21"/>
      <c r="AHH25" s="21"/>
      <c r="AHI25" s="21"/>
      <c r="AHJ25" s="21"/>
      <c r="AHK25" s="21"/>
      <c r="AHL25" s="21"/>
      <c r="AHM25" s="21"/>
      <c r="AHN25" s="21"/>
      <c r="AHO25" s="21"/>
      <c r="AHP25" s="21"/>
      <c r="AHQ25" s="21"/>
      <c r="AHR25" s="21"/>
      <c r="AHS25" s="21"/>
      <c r="AHT25" s="21"/>
      <c r="AHU25" s="21"/>
      <c r="AHV25" s="21"/>
      <c r="AHW25" s="21"/>
      <c r="AHX25" s="21"/>
      <c r="AHY25" s="21"/>
      <c r="AHZ25" s="21"/>
      <c r="AIA25" s="21"/>
      <c r="AIB25" s="21"/>
      <c r="AIC25" s="21"/>
      <c r="AID25" s="21"/>
      <c r="AIE25" s="21"/>
      <c r="AIF25" s="21"/>
      <c r="AIG25" s="21"/>
      <c r="AIH25" s="21"/>
      <c r="AII25" s="21"/>
      <c r="AIJ25" s="21"/>
      <c r="AIK25" s="21"/>
      <c r="AIL25" s="21"/>
      <c r="AIM25" s="21"/>
      <c r="AIN25" s="21"/>
      <c r="AIO25" s="21"/>
      <c r="AIP25" s="21"/>
      <c r="AIQ25" s="21"/>
      <c r="AIR25" s="21"/>
      <c r="AIS25" s="21"/>
      <c r="AIT25" s="21"/>
      <c r="AIU25" s="21"/>
      <c r="AIV25" s="21"/>
      <c r="AIW25" s="21"/>
      <c r="AIX25" s="21"/>
      <c r="AIY25" s="21"/>
      <c r="AIZ25" s="21"/>
      <c r="AJA25" s="21"/>
      <c r="AJB25" s="21"/>
      <c r="AJC25" s="21"/>
      <c r="AJD25" s="21"/>
      <c r="AJE25" s="21"/>
      <c r="AJF25" s="21"/>
      <c r="AJG25" s="21"/>
      <c r="AJH25" s="21"/>
      <c r="AJI25" s="21"/>
      <c r="AJJ25" s="21"/>
      <c r="AJK25" s="21"/>
      <c r="AJL25" s="21"/>
      <c r="AJM25" s="21"/>
      <c r="AJN25" s="21"/>
      <c r="AJO25" s="21"/>
      <c r="AJP25" s="21"/>
      <c r="AJQ25" s="21"/>
      <c r="AJR25" s="21"/>
      <c r="AJS25" s="21"/>
      <c r="AJT25" s="21"/>
      <c r="AJU25" s="21"/>
      <c r="AJV25" s="21"/>
      <c r="AJW25" s="21"/>
      <c r="AJX25" s="21"/>
      <c r="AJY25" s="21"/>
      <c r="AJZ25" s="21"/>
      <c r="AKA25" s="21"/>
      <c r="AKB25" s="21"/>
      <c r="AKC25" s="21"/>
      <c r="AKD25" s="21"/>
      <c r="AKE25" s="21"/>
      <c r="AKF25" s="21"/>
      <c r="AKG25" s="21"/>
      <c r="AKH25" s="21"/>
      <c r="AKI25" s="21"/>
      <c r="AKJ25" s="21"/>
      <c r="AKK25" s="21"/>
      <c r="AKL25" s="21"/>
      <c r="AKM25" s="21"/>
      <c r="AKN25" s="21"/>
      <c r="AKO25" s="21"/>
      <c r="AKP25" s="21"/>
      <c r="AKQ25" s="21"/>
      <c r="AKR25" s="21"/>
      <c r="AKS25" s="21"/>
      <c r="AKT25" s="21"/>
      <c r="AKU25" s="21"/>
      <c r="AKV25" s="21"/>
      <c r="AKW25" s="21"/>
      <c r="AKX25" s="21"/>
      <c r="AKY25" s="21"/>
      <c r="AKZ25" s="21"/>
      <c r="ALA25" s="21"/>
      <c r="ALB25" s="21"/>
      <c r="ALC25" s="21"/>
      <c r="ALD25" s="21"/>
      <c r="ALE25" s="21"/>
      <c r="ALF25" s="21"/>
      <c r="ALG25" s="21"/>
      <c r="ALH25" s="21"/>
      <c r="ALI25" s="21"/>
      <c r="ALJ25" s="21"/>
      <c r="ALK25" s="21"/>
      <c r="ALL25" s="21"/>
      <c r="ALM25" s="21"/>
      <c r="ALN25" s="21"/>
      <c r="ALO25" s="21"/>
      <c r="ALP25" s="21"/>
      <c r="ALQ25" s="21"/>
      <c r="ALR25" s="21"/>
      <c r="ALS25" s="21"/>
      <c r="ALT25" s="21"/>
      <c r="ALU25" s="21"/>
      <c r="ALV25" s="21"/>
      <c r="ALW25" s="21"/>
      <c r="ALX25" s="21"/>
      <c r="ALY25" s="21"/>
      <c r="ALZ25" s="21"/>
      <c r="AMA25" s="21"/>
      <c r="AMB25" s="21"/>
      <c r="AMC25" s="21"/>
      <c r="AMD25" s="21"/>
      <c r="AME25" s="21"/>
      <c r="AMF25" s="21"/>
      <c r="AMG25" s="21"/>
      <c r="AMH25" s="21"/>
      <c r="AMI25" s="21"/>
      <c r="AMJ25" s="21"/>
    </row>
    <row r="26" spans="1:1024" customFormat="1" ht="125.25" customHeight="1" x14ac:dyDescent="0.25">
      <c r="A26" s="19">
        <f t="shared" si="0"/>
        <v>21</v>
      </c>
      <c r="B26" s="24" t="s">
        <v>75</v>
      </c>
      <c r="C26" s="12" t="s">
        <v>11</v>
      </c>
      <c r="D26" s="24" t="s">
        <v>76</v>
      </c>
      <c r="E26" s="24" t="s">
        <v>77</v>
      </c>
      <c r="F26" s="20" t="s">
        <v>17</v>
      </c>
      <c r="G26" s="25">
        <f>22816.02/1000</f>
        <v>22.816020000000002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21"/>
      <c r="VO26" s="21"/>
      <c r="VP26" s="21"/>
      <c r="VQ26" s="21"/>
      <c r="VR26" s="21"/>
      <c r="VS26" s="21"/>
      <c r="VT26" s="21"/>
      <c r="VU26" s="21"/>
      <c r="VV26" s="21"/>
      <c r="VW26" s="21"/>
      <c r="VX26" s="21"/>
      <c r="VY26" s="21"/>
      <c r="VZ26" s="21"/>
      <c r="WA26" s="21"/>
      <c r="WB26" s="21"/>
      <c r="WC26" s="21"/>
      <c r="WD26" s="21"/>
      <c r="WE26" s="21"/>
      <c r="WF26" s="21"/>
      <c r="WG26" s="21"/>
      <c r="WH26" s="21"/>
      <c r="WI26" s="21"/>
      <c r="WJ26" s="21"/>
      <c r="WK26" s="21"/>
      <c r="WL26" s="21"/>
      <c r="WM26" s="21"/>
      <c r="WN26" s="21"/>
      <c r="WO26" s="21"/>
      <c r="WP26" s="21"/>
      <c r="WQ26" s="21"/>
      <c r="WR26" s="21"/>
      <c r="WS26" s="21"/>
      <c r="WT26" s="21"/>
      <c r="WU26" s="21"/>
      <c r="WV26" s="21"/>
      <c r="WW26" s="21"/>
      <c r="WX26" s="21"/>
      <c r="WY26" s="21"/>
      <c r="WZ26" s="21"/>
      <c r="XA26" s="21"/>
      <c r="XB26" s="21"/>
      <c r="XC26" s="21"/>
      <c r="XD26" s="21"/>
      <c r="XE26" s="21"/>
      <c r="XF26" s="21"/>
      <c r="XG26" s="21"/>
      <c r="XH26" s="21"/>
      <c r="XI26" s="21"/>
      <c r="XJ26" s="21"/>
      <c r="XK26" s="21"/>
      <c r="XL26" s="21"/>
      <c r="XM26" s="21"/>
      <c r="XN26" s="21"/>
      <c r="XO26" s="21"/>
      <c r="XP26" s="21"/>
      <c r="XQ26" s="21"/>
      <c r="XR26" s="21"/>
      <c r="XS26" s="21"/>
      <c r="XT26" s="21"/>
      <c r="XU26" s="21"/>
      <c r="XV26" s="21"/>
      <c r="XW26" s="21"/>
      <c r="XX26" s="21"/>
      <c r="XY26" s="21"/>
      <c r="XZ26" s="21"/>
      <c r="YA26" s="21"/>
      <c r="YB26" s="21"/>
      <c r="YC26" s="21"/>
      <c r="YD26" s="21"/>
      <c r="YE26" s="21"/>
      <c r="YF26" s="21"/>
      <c r="YG26" s="21"/>
      <c r="YH26" s="21"/>
      <c r="YI26" s="21"/>
      <c r="YJ26" s="21"/>
      <c r="YK26" s="21"/>
      <c r="YL26" s="21"/>
      <c r="YM26" s="21"/>
      <c r="YN26" s="21"/>
      <c r="YO26" s="21"/>
      <c r="YP26" s="21"/>
      <c r="YQ26" s="21"/>
      <c r="YR26" s="21"/>
      <c r="YS26" s="21"/>
      <c r="YT26" s="21"/>
      <c r="YU26" s="21"/>
      <c r="YV26" s="21"/>
      <c r="YW26" s="21"/>
      <c r="YX26" s="21"/>
      <c r="YY26" s="21"/>
      <c r="YZ26" s="21"/>
      <c r="ZA26" s="21"/>
      <c r="ZB26" s="21"/>
      <c r="ZC26" s="21"/>
      <c r="ZD26" s="21"/>
      <c r="ZE26" s="21"/>
      <c r="ZF26" s="21"/>
      <c r="ZG26" s="21"/>
      <c r="ZH26" s="21"/>
      <c r="ZI26" s="21"/>
      <c r="ZJ26" s="21"/>
      <c r="ZK26" s="21"/>
      <c r="ZL26" s="21"/>
      <c r="ZM26" s="21"/>
      <c r="ZN26" s="21"/>
      <c r="ZO26" s="21"/>
      <c r="ZP26" s="21"/>
      <c r="ZQ26" s="21"/>
      <c r="ZR26" s="21"/>
      <c r="ZS26" s="21"/>
      <c r="ZT26" s="21"/>
      <c r="ZU26" s="21"/>
      <c r="ZV26" s="21"/>
      <c r="ZW26" s="21"/>
      <c r="ZX26" s="21"/>
      <c r="ZY26" s="21"/>
      <c r="ZZ26" s="21"/>
      <c r="AAA26" s="21"/>
      <c r="AAB26" s="21"/>
      <c r="AAC26" s="21"/>
      <c r="AAD26" s="21"/>
      <c r="AAE26" s="21"/>
      <c r="AAF26" s="21"/>
      <c r="AAG26" s="21"/>
      <c r="AAH26" s="21"/>
      <c r="AAI26" s="21"/>
      <c r="AAJ26" s="21"/>
      <c r="AAK26" s="21"/>
      <c r="AAL26" s="21"/>
      <c r="AAM26" s="21"/>
      <c r="AAN26" s="21"/>
      <c r="AAO26" s="21"/>
      <c r="AAP26" s="21"/>
      <c r="AAQ26" s="21"/>
      <c r="AAR26" s="21"/>
      <c r="AAS26" s="21"/>
      <c r="AAT26" s="21"/>
      <c r="AAU26" s="21"/>
      <c r="AAV26" s="21"/>
      <c r="AAW26" s="21"/>
      <c r="AAX26" s="21"/>
      <c r="AAY26" s="21"/>
      <c r="AAZ26" s="21"/>
      <c r="ABA26" s="21"/>
      <c r="ABB26" s="21"/>
      <c r="ABC26" s="21"/>
      <c r="ABD26" s="21"/>
      <c r="ABE26" s="21"/>
      <c r="ABF26" s="21"/>
      <c r="ABG26" s="21"/>
      <c r="ABH26" s="21"/>
      <c r="ABI26" s="21"/>
      <c r="ABJ26" s="21"/>
      <c r="ABK26" s="21"/>
      <c r="ABL26" s="21"/>
      <c r="ABM26" s="21"/>
      <c r="ABN26" s="21"/>
      <c r="ABO26" s="21"/>
      <c r="ABP26" s="21"/>
      <c r="ABQ26" s="21"/>
      <c r="ABR26" s="21"/>
      <c r="ABS26" s="21"/>
      <c r="ABT26" s="21"/>
      <c r="ABU26" s="21"/>
      <c r="ABV26" s="21"/>
      <c r="ABW26" s="21"/>
      <c r="ABX26" s="21"/>
      <c r="ABY26" s="21"/>
      <c r="ABZ26" s="21"/>
      <c r="ACA26" s="21"/>
      <c r="ACB26" s="21"/>
      <c r="ACC26" s="21"/>
      <c r="ACD26" s="21"/>
      <c r="ACE26" s="21"/>
      <c r="ACF26" s="21"/>
      <c r="ACG26" s="21"/>
      <c r="ACH26" s="21"/>
      <c r="ACI26" s="21"/>
      <c r="ACJ26" s="21"/>
      <c r="ACK26" s="21"/>
      <c r="ACL26" s="21"/>
      <c r="ACM26" s="21"/>
      <c r="ACN26" s="21"/>
      <c r="ACO26" s="21"/>
      <c r="ACP26" s="21"/>
      <c r="ACQ26" s="21"/>
      <c r="ACR26" s="21"/>
      <c r="ACS26" s="21"/>
      <c r="ACT26" s="21"/>
      <c r="ACU26" s="21"/>
      <c r="ACV26" s="21"/>
      <c r="ACW26" s="21"/>
      <c r="ACX26" s="21"/>
      <c r="ACY26" s="21"/>
      <c r="ACZ26" s="21"/>
      <c r="ADA26" s="21"/>
      <c r="ADB26" s="21"/>
      <c r="ADC26" s="21"/>
      <c r="ADD26" s="21"/>
      <c r="ADE26" s="21"/>
      <c r="ADF26" s="21"/>
      <c r="ADG26" s="21"/>
      <c r="ADH26" s="21"/>
      <c r="ADI26" s="21"/>
      <c r="ADJ26" s="21"/>
      <c r="ADK26" s="21"/>
      <c r="ADL26" s="21"/>
      <c r="ADM26" s="21"/>
      <c r="ADN26" s="21"/>
      <c r="ADO26" s="21"/>
      <c r="ADP26" s="21"/>
      <c r="ADQ26" s="21"/>
      <c r="ADR26" s="21"/>
      <c r="ADS26" s="21"/>
      <c r="ADT26" s="21"/>
      <c r="ADU26" s="21"/>
      <c r="ADV26" s="21"/>
      <c r="ADW26" s="21"/>
      <c r="ADX26" s="21"/>
      <c r="ADY26" s="21"/>
      <c r="ADZ26" s="21"/>
      <c r="AEA26" s="21"/>
      <c r="AEB26" s="21"/>
      <c r="AEC26" s="21"/>
      <c r="AED26" s="21"/>
      <c r="AEE26" s="21"/>
      <c r="AEF26" s="21"/>
      <c r="AEG26" s="21"/>
      <c r="AEH26" s="21"/>
      <c r="AEI26" s="21"/>
      <c r="AEJ26" s="21"/>
      <c r="AEK26" s="21"/>
      <c r="AEL26" s="21"/>
      <c r="AEM26" s="21"/>
      <c r="AEN26" s="21"/>
      <c r="AEO26" s="21"/>
      <c r="AEP26" s="21"/>
      <c r="AEQ26" s="21"/>
      <c r="AER26" s="21"/>
      <c r="AES26" s="21"/>
      <c r="AET26" s="21"/>
      <c r="AEU26" s="21"/>
      <c r="AEV26" s="21"/>
      <c r="AEW26" s="21"/>
      <c r="AEX26" s="21"/>
      <c r="AEY26" s="21"/>
      <c r="AEZ26" s="21"/>
      <c r="AFA26" s="21"/>
      <c r="AFB26" s="21"/>
      <c r="AFC26" s="21"/>
      <c r="AFD26" s="21"/>
      <c r="AFE26" s="21"/>
      <c r="AFF26" s="21"/>
      <c r="AFG26" s="21"/>
      <c r="AFH26" s="21"/>
      <c r="AFI26" s="21"/>
      <c r="AFJ26" s="21"/>
      <c r="AFK26" s="21"/>
      <c r="AFL26" s="21"/>
      <c r="AFM26" s="21"/>
      <c r="AFN26" s="21"/>
      <c r="AFO26" s="21"/>
      <c r="AFP26" s="21"/>
      <c r="AFQ26" s="21"/>
      <c r="AFR26" s="21"/>
      <c r="AFS26" s="21"/>
      <c r="AFT26" s="21"/>
      <c r="AFU26" s="21"/>
      <c r="AFV26" s="21"/>
      <c r="AFW26" s="21"/>
      <c r="AFX26" s="21"/>
      <c r="AFY26" s="21"/>
      <c r="AFZ26" s="21"/>
      <c r="AGA26" s="21"/>
      <c r="AGB26" s="21"/>
      <c r="AGC26" s="21"/>
      <c r="AGD26" s="21"/>
      <c r="AGE26" s="21"/>
      <c r="AGF26" s="21"/>
      <c r="AGG26" s="21"/>
      <c r="AGH26" s="21"/>
      <c r="AGI26" s="21"/>
      <c r="AGJ26" s="21"/>
      <c r="AGK26" s="21"/>
      <c r="AGL26" s="21"/>
      <c r="AGM26" s="21"/>
      <c r="AGN26" s="21"/>
      <c r="AGO26" s="21"/>
      <c r="AGP26" s="21"/>
      <c r="AGQ26" s="21"/>
      <c r="AGR26" s="21"/>
      <c r="AGS26" s="21"/>
      <c r="AGT26" s="21"/>
      <c r="AGU26" s="21"/>
      <c r="AGV26" s="21"/>
      <c r="AGW26" s="21"/>
      <c r="AGX26" s="21"/>
      <c r="AGY26" s="21"/>
      <c r="AGZ26" s="21"/>
      <c r="AHA26" s="21"/>
      <c r="AHB26" s="21"/>
      <c r="AHC26" s="21"/>
      <c r="AHD26" s="21"/>
      <c r="AHE26" s="21"/>
      <c r="AHF26" s="21"/>
      <c r="AHG26" s="21"/>
      <c r="AHH26" s="21"/>
      <c r="AHI26" s="21"/>
      <c r="AHJ26" s="21"/>
      <c r="AHK26" s="21"/>
      <c r="AHL26" s="21"/>
      <c r="AHM26" s="21"/>
      <c r="AHN26" s="21"/>
      <c r="AHO26" s="21"/>
      <c r="AHP26" s="21"/>
      <c r="AHQ26" s="21"/>
      <c r="AHR26" s="21"/>
      <c r="AHS26" s="21"/>
      <c r="AHT26" s="21"/>
      <c r="AHU26" s="21"/>
      <c r="AHV26" s="21"/>
      <c r="AHW26" s="21"/>
      <c r="AHX26" s="21"/>
      <c r="AHY26" s="21"/>
      <c r="AHZ26" s="21"/>
      <c r="AIA26" s="21"/>
      <c r="AIB26" s="21"/>
      <c r="AIC26" s="21"/>
      <c r="AID26" s="21"/>
      <c r="AIE26" s="21"/>
      <c r="AIF26" s="21"/>
      <c r="AIG26" s="21"/>
      <c r="AIH26" s="21"/>
      <c r="AII26" s="21"/>
      <c r="AIJ26" s="21"/>
      <c r="AIK26" s="21"/>
      <c r="AIL26" s="21"/>
      <c r="AIM26" s="21"/>
      <c r="AIN26" s="21"/>
      <c r="AIO26" s="21"/>
      <c r="AIP26" s="21"/>
      <c r="AIQ26" s="21"/>
      <c r="AIR26" s="21"/>
      <c r="AIS26" s="21"/>
      <c r="AIT26" s="21"/>
      <c r="AIU26" s="21"/>
      <c r="AIV26" s="21"/>
      <c r="AIW26" s="21"/>
      <c r="AIX26" s="21"/>
      <c r="AIY26" s="21"/>
      <c r="AIZ26" s="21"/>
      <c r="AJA26" s="21"/>
      <c r="AJB26" s="21"/>
      <c r="AJC26" s="21"/>
      <c r="AJD26" s="21"/>
      <c r="AJE26" s="21"/>
      <c r="AJF26" s="21"/>
      <c r="AJG26" s="21"/>
      <c r="AJH26" s="21"/>
      <c r="AJI26" s="21"/>
      <c r="AJJ26" s="21"/>
      <c r="AJK26" s="21"/>
      <c r="AJL26" s="21"/>
      <c r="AJM26" s="21"/>
      <c r="AJN26" s="21"/>
      <c r="AJO26" s="21"/>
      <c r="AJP26" s="21"/>
      <c r="AJQ26" s="21"/>
      <c r="AJR26" s="21"/>
      <c r="AJS26" s="21"/>
      <c r="AJT26" s="21"/>
      <c r="AJU26" s="21"/>
      <c r="AJV26" s="21"/>
      <c r="AJW26" s="21"/>
      <c r="AJX26" s="21"/>
      <c r="AJY26" s="21"/>
      <c r="AJZ26" s="21"/>
      <c r="AKA26" s="21"/>
      <c r="AKB26" s="21"/>
      <c r="AKC26" s="21"/>
      <c r="AKD26" s="21"/>
      <c r="AKE26" s="21"/>
      <c r="AKF26" s="21"/>
      <c r="AKG26" s="21"/>
      <c r="AKH26" s="21"/>
      <c r="AKI26" s="21"/>
      <c r="AKJ26" s="21"/>
      <c r="AKK26" s="21"/>
      <c r="AKL26" s="21"/>
      <c r="AKM26" s="21"/>
      <c r="AKN26" s="21"/>
      <c r="AKO26" s="21"/>
      <c r="AKP26" s="21"/>
      <c r="AKQ26" s="21"/>
      <c r="AKR26" s="21"/>
      <c r="AKS26" s="21"/>
      <c r="AKT26" s="21"/>
      <c r="AKU26" s="21"/>
      <c r="AKV26" s="21"/>
      <c r="AKW26" s="21"/>
      <c r="AKX26" s="21"/>
      <c r="AKY26" s="21"/>
      <c r="AKZ26" s="21"/>
      <c r="ALA26" s="21"/>
      <c r="ALB26" s="21"/>
      <c r="ALC26" s="21"/>
      <c r="ALD26" s="21"/>
      <c r="ALE26" s="21"/>
      <c r="ALF26" s="21"/>
      <c r="ALG26" s="21"/>
      <c r="ALH26" s="21"/>
      <c r="ALI26" s="21"/>
      <c r="ALJ26" s="21"/>
      <c r="ALK26" s="21"/>
      <c r="ALL26" s="21"/>
      <c r="ALM26" s="21"/>
      <c r="ALN26" s="21"/>
      <c r="ALO26" s="21"/>
      <c r="ALP26" s="21"/>
      <c r="ALQ26" s="21"/>
      <c r="ALR26" s="21"/>
      <c r="ALS26" s="21"/>
      <c r="ALT26" s="21"/>
      <c r="ALU26" s="21"/>
      <c r="ALV26" s="21"/>
      <c r="ALW26" s="21"/>
      <c r="ALX26" s="21"/>
      <c r="ALY26" s="21"/>
      <c r="ALZ26" s="21"/>
      <c r="AMA26" s="21"/>
      <c r="AMB26" s="21"/>
      <c r="AMC26" s="21"/>
      <c r="AMD26" s="21"/>
      <c r="AME26" s="21"/>
      <c r="AMF26" s="21"/>
      <c r="AMG26" s="21"/>
      <c r="AMH26" s="21"/>
      <c r="AMI26" s="21"/>
      <c r="AMJ26" s="21"/>
    </row>
    <row r="27" spans="1:1024" customFormat="1" ht="129" customHeight="1" x14ac:dyDescent="0.25">
      <c r="A27" s="19">
        <f t="shared" si="0"/>
        <v>22</v>
      </c>
      <c r="B27" s="24" t="s">
        <v>78</v>
      </c>
      <c r="C27" s="12" t="s">
        <v>11</v>
      </c>
      <c r="D27" s="24" t="s">
        <v>79</v>
      </c>
      <c r="E27" s="24" t="s">
        <v>80</v>
      </c>
      <c r="F27" s="20" t="s">
        <v>17</v>
      </c>
      <c r="G27" s="25">
        <f>48382.42/1000</f>
        <v>48.382419999999996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  <c r="KH27" s="21"/>
      <c r="KI27" s="21"/>
      <c r="KJ27" s="21"/>
      <c r="KK27" s="21"/>
      <c r="KL27" s="21"/>
      <c r="KM27" s="21"/>
      <c r="KN27" s="21"/>
      <c r="KO27" s="21"/>
      <c r="KP27" s="21"/>
      <c r="KQ27" s="21"/>
      <c r="KR27" s="21"/>
      <c r="KS27" s="21"/>
      <c r="KT27" s="21"/>
      <c r="KU27" s="21"/>
      <c r="KV27" s="21"/>
      <c r="KW27" s="21"/>
      <c r="KX27" s="21"/>
      <c r="KY27" s="21"/>
      <c r="KZ27" s="21"/>
      <c r="LA27" s="21"/>
      <c r="LB27" s="21"/>
      <c r="LC27" s="21"/>
      <c r="LD27" s="21"/>
      <c r="LE27" s="21"/>
      <c r="LF27" s="21"/>
      <c r="LG27" s="21"/>
      <c r="LH27" s="21"/>
      <c r="LI27" s="21"/>
      <c r="LJ27" s="21"/>
      <c r="LK27" s="21"/>
      <c r="LL27" s="21"/>
      <c r="LM27" s="21"/>
      <c r="LN27" s="21"/>
      <c r="LO27" s="21"/>
      <c r="LP27" s="21"/>
      <c r="LQ27" s="21"/>
      <c r="LR27" s="21"/>
      <c r="LS27" s="21"/>
      <c r="LT27" s="21"/>
      <c r="LU27" s="21"/>
      <c r="LV27" s="21"/>
      <c r="LW27" s="21"/>
      <c r="LX27" s="21"/>
      <c r="LY27" s="21"/>
      <c r="LZ27" s="21"/>
      <c r="MA27" s="21"/>
      <c r="MB27" s="21"/>
      <c r="MC27" s="21"/>
      <c r="MD27" s="21"/>
      <c r="ME27" s="21"/>
      <c r="MF27" s="21"/>
      <c r="MG27" s="21"/>
      <c r="MH27" s="21"/>
      <c r="MI27" s="21"/>
      <c r="MJ27" s="21"/>
      <c r="MK27" s="21"/>
      <c r="ML27" s="21"/>
      <c r="MM27" s="21"/>
      <c r="MN27" s="21"/>
      <c r="MO27" s="21"/>
      <c r="MP27" s="21"/>
      <c r="MQ27" s="21"/>
      <c r="MR27" s="21"/>
      <c r="MS27" s="21"/>
      <c r="MT27" s="21"/>
      <c r="MU27" s="21"/>
      <c r="MV27" s="21"/>
      <c r="MW27" s="21"/>
      <c r="MX27" s="21"/>
      <c r="MY27" s="21"/>
      <c r="MZ27" s="21"/>
      <c r="NA27" s="21"/>
      <c r="NB27" s="21"/>
      <c r="NC27" s="21"/>
      <c r="ND27" s="21"/>
      <c r="NE27" s="21"/>
      <c r="NF27" s="21"/>
      <c r="NG27" s="21"/>
      <c r="NH27" s="21"/>
      <c r="NI27" s="21"/>
      <c r="NJ27" s="21"/>
      <c r="NK27" s="21"/>
      <c r="NL27" s="21"/>
      <c r="NM27" s="21"/>
      <c r="NN27" s="21"/>
      <c r="NO27" s="21"/>
      <c r="NP27" s="21"/>
      <c r="NQ27" s="21"/>
      <c r="NR27" s="21"/>
      <c r="NS27" s="21"/>
      <c r="NT27" s="21"/>
      <c r="NU27" s="21"/>
      <c r="NV27" s="21"/>
      <c r="NW27" s="21"/>
      <c r="NX27" s="21"/>
      <c r="NY27" s="21"/>
      <c r="NZ27" s="21"/>
      <c r="OA27" s="21"/>
      <c r="OB27" s="21"/>
      <c r="OC27" s="21"/>
      <c r="OD27" s="21"/>
      <c r="OE27" s="21"/>
      <c r="OF27" s="21"/>
      <c r="OG27" s="21"/>
      <c r="OH27" s="21"/>
      <c r="OI27" s="21"/>
      <c r="OJ27" s="21"/>
      <c r="OK27" s="21"/>
      <c r="OL27" s="21"/>
      <c r="OM27" s="21"/>
      <c r="ON27" s="21"/>
      <c r="OO27" s="21"/>
      <c r="OP27" s="21"/>
      <c r="OQ27" s="21"/>
      <c r="OR27" s="21"/>
      <c r="OS27" s="21"/>
      <c r="OT27" s="21"/>
      <c r="OU27" s="21"/>
      <c r="OV27" s="21"/>
      <c r="OW27" s="21"/>
      <c r="OX27" s="21"/>
      <c r="OY27" s="21"/>
      <c r="OZ27" s="21"/>
      <c r="PA27" s="21"/>
      <c r="PB27" s="21"/>
      <c r="PC27" s="21"/>
      <c r="PD27" s="21"/>
      <c r="PE27" s="21"/>
      <c r="PF27" s="21"/>
      <c r="PG27" s="21"/>
      <c r="PH27" s="21"/>
      <c r="PI27" s="21"/>
      <c r="PJ27" s="21"/>
      <c r="PK27" s="21"/>
      <c r="PL27" s="21"/>
      <c r="PM27" s="21"/>
      <c r="PN27" s="21"/>
      <c r="PO27" s="21"/>
      <c r="PP27" s="21"/>
      <c r="PQ27" s="21"/>
      <c r="PR27" s="21"/>
      <c r="PS27" s="21"/>
      <c r="PT27" s="21"/>
      <c r="PU27" s="21"/>
      <c r="PV27" s="21"/>
      <c r="PW27" s="21"/>
      <c r="PX27" s="21"/>
      <c r="PY27" s="21"/>
      <c r="PZ27" s="21"/>
      <c r="QA27" s="21"/>
      <c r="QB27" s="21"/>
      <c r="QC27" s="21"/>
      <c r="QD27" s="21"/>
      <c r="QE27" s="21"/>
      <c r="QF27" s="21"/>
      <c r="QG27" s="21"/>
      <c r="QH27" s="21"/>
      <c r="QI27" s="21"/>
      <c r="QJ27" s="21"/>
      <c r="QK27" s="21"/>
      <c r="QL27" s="21"/>
      <c r="QM27" s="21"/>
      <c r="QN27" s="21"/>
      <c r="QO27" s="21"/>
      <c r="QP27" s="21"/>
      <c r="QQ27" s="21"/>
      <c r="QR27" s="21"/>
      <c r="QS27" s="21"/>
      <c r="QT27" s="21"/>
      <c r="QU27" s="21"/>
      <c r="QV27" s="21"/>
      <c r="QW27" s="21"/>
      <c r="QX27" s="21"/>
      <c r="QY27" s="21"/>
      <c r="QZ27" s="21"/>
      <c r="RA27" s="21"/>
      <c r="RB27" s="21"/>
      <c r="RC27" s="21"/>
      <c r="RD27" s="21"/>
      <c r="RE27" s="21"/>
      <c r="RF27" s="21"/>
      <c r="RG27" s="21"/>
      <c r="RH27" s="21"/>
      <c r="RI27" s="21"/>
      <c r="RJ27" s="21"/>
      <c r="RK27" s="21"/>
      <c r="RL27" s="21"/>
      <c r="RM27" s="21"/>
      <c r="RN27" s="21"/>
      <c r="RO27" s="21"/>
      <c r="RP27" s="21"/>
      <c r="RQ27" s="21"/>
      <c r="RR27" s="21"/>
      <c r="RS27" s="21"/>
      <c r="RT27" s="21"/>
      <c r="RU27" s="21"/>
      <c r="RV27" s="21"/>
      <c r="RW27" s="21"/>
      <c r="RX27" s="21"/>
      <c r="RY27" s="21"/>
      <c r="RZ27" s="21"/>
      <c r="SA27" s="21"/>
      <c r="SB27" s="21"/>
      <c r="SC27" s="21"/>
      <c r="SD27" s="21"/>
      <c r="SE27" s="21"/>
      <c r="SF27" s="21"/>
      <c r="SG27" s="21"/>
      <c r="SH27" s="21"/>
      <c r="SI27" s="21"/>
      <c r="SJ27" s="21"/>
      <c r="SK27" s="21"/>
      <c r="SL27" s="21"/>
      <c r="SM27" s="21"/>
      <c r="SN27" s="21"/>
      <c r="SO27" s="21"/>
      <c r="SP27" s="21"/>
      <c r="SQ27" s="21"/>
      <c r="SR27" s="21"/>
      <c r="SS27" s="21"/>
      <c r="ST27" s="21"/>
      <c r="SU27" s="21"/>
      <c r="SV27" s="21"/>
      <c r="SW27" s="21"/>
      <c r="SX27" s="21"/>
      <c r="SY27" s="21"/>
      <c r="SZ27" s="21"/>
      <c r="TA27" s="21"/>
      <c r="TB27" s="21"/>
      <c r="TC27" s="21"/>
      <c r="TD27" s="21"/>
      <c r="TE27" s="21"/>
      <c r="TF27" s="21"/>
      <c r="TG27" s="21"/>
      <c r="TH27" s="21"/>
      <c r="TI27" s="21"/>
      <c r="TJ27" s="21"/>
      <c r="TK27" s="21"/>
      <c r="TL27" s="21"/>
      <c r="TM27" s="21"/>
      <c r="TN27" s="21"/>
      <c r="TO27" s="21"/>
      <c r="TP27" s="21"/>
      <c r="TQ27" s="21"/>
      <c r="TR27" s="21"/>
      <c r="TS27" s="21"/>
      <c r="TT27" s="21"/>
      <c r="TU27" s="21"/>
      <c r="TV27" s="21"/>
      <c r="TW27" s="21"/>
      <c r="TX27" s="21"/>
      <c r="TY27" s="21"/>
      <c r="TZ27" s="21"/>
      <c r="UA27" s="21"/>
      <c r="UB27" s="21"/>
      <c r="UC27" s="21"/>
      <c r="UD27" s="21"/>
      <c r="UE27" s="21"/>
      <c r="UF27" s="21"/>
      <c r="UG27" s="21"/>
      <c r="UH27" s="21"/>
      <c r="UI27" s="21"/>
      <c r="UJ27" s="21"/>
      <c r="UK27" s="21"/>
      <c r="UL27" s="21"/>
      <c r="UM27" s="21"/>
      <c r="UN27" s="21"/>
      <c r="UO27" s="21"/>
      <c r="UP27" s="21"/>
      <c r="UQ27" s="21"/>
      <c r="UR27" s="21"/>
      <c r="US27" s="21"/>
      <c r="UT27" s="21"/>
      <c r="UU27" s="21"/>
      <c r="UV27" s="21"/>
      <c r="UW27" s="21"/>
      <c r="UX27" s="21"/>
      <c r="UY27" s="21"/>
      <c r="UZ27" s="21"/>
      <c r="VA27" s="21"/>
      <c r="VB27" s="21"/>
      <c r="VC27" s="21"/>
      <c r="VD27" s="21"/>
      <c r="VE27" s="21"/>
      <c r="VF27" s="21"/>
      <c r="VG27" s="21"/>
      <c r="VH27" s="21"/>
      <c r="VI27" s="21"/>
      <c r="VJ27" s="21"/>
      <c r="VK27" s="21"/>
      <c r="VL27" s="21"/>
      <c r="VM27" s="21"/>
      <c r="VN27" s="21"/>
      <c r="VO27" s="21"/>
      <c r="VP27" s="21"/>
      <c r="VQ27" s="21"/>
      <c r="VR27" s="21"/>
      <c r="VS27" s="21"/>
      <c r="VT27" s="21"/>
      <c r="VU27" s="21"/>
      <c r="VV27" s="21"/>
      <c r="VW27" s="21"/>
      <c r="VX27" s="21"/>
      <c r="VY27" s="21"/>
      <c r="VZ27" s="21"/>
      <c r="WA27" s="21"/>
      <c r="WB27" s="21"/>
      <c r="WC27" s="21"/>
      <c r="WD27" s="21"/>
      <c r="WE27" s="21"/>
      <c r="WF27" s="21"/>
      <c r="WG27" s="21"/>
      <c r="WH27" s="21"/>
      <c r="WI27" s="21"/>
      <c r="WJ27" s="21"/>
      <c r="WK27" s="21"/>
      <c r="WL27" s="21"/>
      <c r="WM27" s="21"/>
      <c r="WN27" s="21"/>
      <c r="WO27" s="21"/>
      <c r="WP27" s="21"/>
      <c r="WQ27" s="21"/>
      <c r="WR27" s="21"/>
      <c r="WS27" s="21"/>
      <c r="WT27" s="21"/>
      <c r="WU27" s="21"/>
      <c r="WV27" s="21"/>
      <c r="WW27" s="21"/>
      <c r="WX27" s="21"/>
      <c r="WY27" s="21"/>
      <c r="WZ27" s="21"/>
      <c r="XA27" s="21"/>
      <c r="XB27" s="21"/>
      <c r="XC27" s="21"/>
      <c r="XD27" s="21"/>
      <c r="XE27" s="21"/>
      <c r="XF27" s="21"/>
      <c r="XG27" s="21"/>
      <c r="XH27" s="21"/>
      <c r="XI27" s="21"/>
      <c r="XJ27" s="21"/>
      <c r="XK27" s="21"/>
      <c r="XL27" s="21"/>
      <c r="XM27" s="21"/>
      <c r="XN27" s="21"/>
      <c r="XO27" s="21"/>
      <c r="XP27" s="21"/>
      <c r="XQ27" s="21"/>
      <c r="XR27" s="21"/>
      <c r="XS27" s="21"/>
      <c r="XT27" s="21"/>
      <c r="XU27" s="21"/>
      <c r="XV27" s="21"/>
      <c r="XW27" s="21"/>
      <c r="XX27" s="21"/>
      <c r="XY27" s="21"/>
      <c r="XZ27" s="21"/>
      <c r="YA27" s="21"/>
      <c r="YB27" s="21"/>
      <c r="YC27" s="21"/>
      <c r="YD27" s="21"/>
      <c r="YE27" s="21"/>
      <c r="YF27" s="21"/>
      <c r="YG27" s="21"/>
      <c r="YH27" s="21"/>
      <c r="YI27" s="21"/>
      <c r="YJ27" s="21"/>
      <c r="YK27" s="21"/>
      <c r="YL27" s="21"/>
      <c r="YM27" s="21"/>
      <c r="YN27" s="21"/>
      <c r="YO27" s="21"/>
      <c r="YP27" s="21"/>
      <c r="YQ27" s="21"/>
      <c r="YR27" s="21"/>
      <c r="YS27" s="21"/>
      <c r="YT27" s="21"/>
      <c r="YU27" s="21"/>
      <c r="YV27" s="21"/>
      <c r="YW27" s="21"/>
      <c r="YX27" s="21"/>
      <c r="YY27" s="21"/>
      <c r="YZ27" s="21"/>
      <c r="ZA27" s="21"/>
      <c r="ZB27" s="21"/>
      <c r="ZC27" s="21"/>
      <c r="ZD27" s="21"/>
      <c r="ZE27" s="21"/>
      <c r="ZF27" s="21"/>
      <c r="ZG27" s="21"/>
      <c r="ZH27" s="21"/>
      <c r="ZI27" s="21"/>
      <c r="ZJ27" s="21"/>
      <c r="ZK27" s="21"/>
      <c r="ZL27" s="21"/>
      <c r="ZM27" s="21"/>
      <c r="ZN27" s="21"/>
      <c r="ZO27" s="21"/>
      <c r="ZP27" s="21"/>
      <c r="ZQ27" s="21"/>
      <c r="ZR27" s="21"/>
      <c r="ZS27" s="21"/>
      <c r="ZT27" s="21"/>
      <c r="ZU27" s="21"/>
      <c r="ZV27" s="21"/>
      <c r="ZW27" s="21"/>
      <c r="ZX27" s="21"/>
      <c r="ZY27" s="21"/>
      <c r="ZZ27" s="21"/>
      <c r="AAA27" s="21"/>
      <c r="AAB27" s="21"/>
      <c r="AAC27" s="21"/>
      <c r="AAD27" s="21"/>
      <c r="AAE27" s="21"/>
      <c r="AAF27" s="21"/>
      <c r="AAG27" s="21"/>
      <c r="AAH27" s="21"/>
      <c r="AAI27" s="21"/>
      <c r="AAJ27" s="21"/>
      <c r="AAK27" s="21"/>
      <c r="AAL27" s="21"/>
      <c r="AAM27" s="21"/>
      <c r="AAN27" s="21"/>
      <c r="AAO27" s="21"/>
      <c r="AAP27" s="21"/>
      <c r="AAQ27" s="21"/>
      <c r="AAR27" s="21"/>
      <c r="AAS27" s="21"/>
      <c r="AAT27" s="21"/>
      <c r="AAU27" s="21"/>
      <c r="AAV27" s="21"/>
      <c r="AAW27" s="21"/>
      <c r="AAX27" s="21"/>
      <c r="AAY27" s="21"/>
      <c r="AAZ27" s="21"/>
      <c r="ABA27" s="21"/>
      <c r="ABB27" s="21"/>
      <c r="ABC27" s="21"/>
      <c r="ABD27" s="21"/>
      <c r="ABE27" s="21"/>
      <c r="ABF27" s="21"/>
      <c r="ABG27" s="21"/>
      <c r="ABH27" s="21"/>
      <c r="ABI27" s="21"/>
      <c r="ABJ27" s="21"/>
      <c r="ABK27" s="21"/>
      <c r="ABL27" s="21"/>
      <c r="ABM27" s="21"/>
      <c r="ABN27" s="21"/>
      <c r="ABO27" s="21"/>
      <c r="ABP27" s="21"/>
      <c r="ABQ27" s="21"/>
      <c r="ABR27" s="21"/>
      <c r="ABS27" s="21"/>
      <c r="ABT27" s="21"/>
      <c r="ABU27" s="21"/>
      <c r="ABV27" s="21"/>
      <c r="ABW27" s="21"/>
      <c r="ABX27" s="21"/>
      <c r="ABY27" s="21"/>
      <c r="ABZ27" s="21"/>
      <c r="ACA27" s="21"/>
      <c r="ACB27" s="21"/>
      <c r="ACC27" s="21"/>
      <c r="ACD27" s="21"/>
      <c r="ACE27" s="21"/>
      <c r="ACF27" s="21"/>
      <c r="ACG27" s="21"/>
      <c r="ACH27" s="21"/>
      <c r="ACI27" s="21"/>
      <c r="ACJ27" s="21"/>
      <c r="ACK27" s="21"/>
      <c r="ACL27" s="21"/>
      <c r="ACM27" s="21"/>
      <c r="ACN27" s="21"/>
      <c r="ACO27" s="21"/>
      <c r="ACP27" s="21"/>
      <c r="ACQ27" s="21"/>
      <c r="ACR27" s="21"/>
      <c r="ACS27" s="21"/>
      <c r="ACT27" s="21"/>
      <c r="ACU27" s="21"/>
      <c r="ACV27" s="21"/>
      <c r="ACW27" s="21"/>
      <c r="ACX27" s="21"/>
      <c r="ACY27" s="21"/>
      <c r="ACZ27" s="21"/>
      <c r="ADA27" s="21"/>
      <c r="ADB27" s="21"/>
      <c r="ADC27" s="21"/>
      <c r="ADD27" s="21"/>
      <c r="ADE27" s="21"/>
      <c r="ADF27" s="21"/>
      <c r="ADG27" s="21"/>
      <c r="ADH27" s="21"/>
      <c r="ADI27" s="21"/>
      <c r="ADJ27" s="21"/>
      <c r="ADK27" s="21"/>
      <c r="ADL27" s="21"/>
      <c r="ADM27" s="21"/>
      <c r="ADN27" s="21"/>
      <c r="ADO27" s="21"/>
      <c r="ADP27" s="21"/>
      <c r="ADQ27" s="21"/>
      <c r="ADR27" s="21"/>
      <c r="ADS27" s="21"/>
      <c r="ADT27" s="21"/>
      <c r="ADU27" s="21"/>
      <c r="ADV27" s="21"/>
      <c r="ADW27" s="21"/>
      <c r="ADX27" s="21"/>
      <c r="ADY27" s="21"/>
      <c r="ADZ27" s="21"/>
      <c r="AEA27" s="21"/>
      <c r="AEB27" s="21"/>
      <c r="AEC27" s="21"/>
      <c r="AED27" s="21"/>
      <c r="AEE27" s="21"/>
      <c r="AEF27" s="21"/>
      <c r="AEG27" s="21"/>
      <c r="AEH27" s="21"/>
      <c r="AEI27" s="21"/>
      <c r="AEJ27" s="21"/>
      <c r="AEK27" s="21"/>
      <c r="AEL27" s="21"/>
      <c r="AEM27" s="21"/>
      <c r="AEN27" s="21"/>
      <c r="AEO27" s="21"/>
      <c r="AEP27" s="21"/>
      <c r="AEQ27" s="21"/>
      <c r="AER27" s="21"/>
      <c r="AES27" s="21"/>
      <c r="AET27" s="21"/>
      <c r="AEU27" s="21"/>
      <c r="AEV27" s="21"/>
      <c r="AEW27" s="21"/>
      <c r="AEX27" s="21"/>
      <c r="AEY27" s="21"/>
      <c r="AEZ27" s="21"/>
      <c r="AFA27" s="21"/>
      <c r="AFB27" s="21"/>
      <c r="AFC27" s="21"/>
      <c r="AFD27" s="21"/>
      <c r="AFE27" s="21"/>
      <c r="AFF27" s="21"/>
      <c r="AFG27" s="21"/>
      <c r="AFH27" s="21"/>
      <c r="AFI27" s="21"/>
      <c r="AFJ27" s="21"/>
      <c r="AFK27" s="21"/>
      <c r="AFL27" s="21"/>
      <c r="AFM27" s="21"/>
      <c r="AFN27" s="21"/>
      <c r="AFO27" s="21"/>
      <c r="AFP27" s="21"/>
      <c r="AFQ27" s="21"/>
      <c r="AFR27" s="21"/>
      <c r="AFS27" s="21"/>
      <c r="AFT27" s="21"/>
      <c r="AFU27" s="21"/>
      <c r="AFV27" s="21"/>
      <c r="AFW27" s="21"/>
      <c r="AFX27" s="21"/>
      <c r="AFY27" s="21"/>
      <c r="AFZ27" s="21"/>
      <c r="AGA27" s="21"/>
      <c r="AGB27" s="21"/>
      <c r="AGC27" s="21"/>
      <c r="AGD27" s="21"/>
      <c r="AGE27" s="21"/>
      <c r="AGF27" s="21"/>
      <c r="AGG27" s="21"/>
      <c r="AGH27" s="21"/>
      <c r="AGI27" s="21"/>
      <c r="AGJ27" s="21"/>
      <c r="AGK27" s="21"/>
      <c r="AGL27" s="21"/>
      <c r="AGM27" s="21"/>
      <c r="AGN27" s="21"/>
      <c r="AGO27" s="21"/>
      <c r="AGP27" s="21"/>
      <c r="AGQ27" s="21"/>
      <c r="AGR27" s="21"/>
      <c r="AGS27" s="21"/>
      <c r="AGT27" s="21"/>
      <c r="AGU27" s="21"/>
      <c r="AGV27" s="21"/>
      <c r="AGW27" s="21"/>
      <c r="AGX27" s="21"/>
      <c r="AGY27" s="21"/>
      <c r="AGZ27" s="21"/>
      <c r="AHA27" s="21"/>
      <c r="AHB27" s="21"/>
      <c r="AHC27" s="21"/>
      <c r="AHD27" s="21"/>
      <c r="AHE27" s="21"/>
      <c r="AHF27" s="21"/>
      <c r="AHG27" s="21"/>
      <c r="AHH27" s="21"/>
      <c r="AHI27" s="21"/>
      <c r="AHJ27" s="21"/>
      <c r="AHK27" s="21"/>
      <c r="AHL27" s="21"/>
      <c r="AHM27" s="21"/>
      <c r="AHN27" s="21"/>
      <c r="AHO27" s="21"/>
      <c r="AHP27" s="21"/>
      <c r="AHQ27" s="21"/>
      <c r="AHR27" s="21"/>
      <c r="AHS27" s="21"/>
      <c r="AHT27" s="21"/>
      <c r="AHU27" s="21"/>
      <c r="AHV27" s="21"/>
      <c r="AHW27" s="21"/>
      <c r="AHX27" s="21"/>
      <c r="AHY27" s="21"/>
      <c r="AHZ27" s="21"/>
      <c r="AIA27" s="21"/>
      <c r="AIB27" s="21"/>
      <c r="AIC27" s="21"/>
      <c r="AID27" s="21"/>
      <c r="AIE27" s="21"/>
      <c r="AIF27" s="21"/>
      <c r="AIG27" s="21"/>
      <c r="AIH27" s="21"/>
      <c r="AII27" s="21"/>
      <c r="AIJ27" s="21"/>
      <c r="AIK27" s="21"/>
      <c r="AIL27" s="21"/>
      <c r="AIM27" s="21"/>
      <c r="AIN27" s="21"/>
      <c r="AIO27" s="21"/>
      <c r="AIP27" s="21"/>
      <c r="AIQ27" s="21"/>
      <c r="AIR27" s="21"/>
      <c r="AIS27" s="21"/>
      <c r="AIT27" s="21"/>
      <c r="AIU27" s="21"/>
      <c r="AIV27" s="21"/>
      <c r="AIW27" s="21"/>
      <c r="AIX27" s="21"/>
      <c r="AIY27" s="21"/>
      <c r="AIZ27" s="21"/>
      <c r="AJA27" s="21"/>
      <c r="AJB27" s="21"/>
      <c r="AJC27" s="21"/>
      <c r="AJD27" s="21"/>
      <c r="AJE27" s="21"/>
      <c r="AJF27" s="21"/>
      <c r="AJG27" s="21"/>
      <c r="AJH27" s="21"/>
      <c r="AJI27" s="21"/>
      <c r="AJJ27" s="21"/>
      <c r="AJK27" s="21"/>
      <c r="AJL27" s="21"/>
      <c r="AJM27" s="21"/>
      <c r="AJN27" s="21"/>
      <c r="AJO27" s="21"/>
      <c r="AJP27" s="21"/>
      <c r="AJQ27" s="21"/>
      <c r="AJR27" s="21"/>
      <c r="AJS27" s="21"/>
      <c r="AJT27" s="21"/>
      <c r="AJU27" s="21"/>
      <c r="AJV27" s="21"/>
      <c r="AJW27" s="21"/>
      <c r="AJX27" s="21"/>
      <c r="AJY27" s="21"/>
      <c r="AJZ27" s="21"/>
      <c r="AKA27" s="21"/>
      <c r="AKB27" s="21"/>
      <c r="AKC27" s="21"/>
      <c r="AKD27" s="21"/>
      <c r="AKE27" s="21"/>
      <c r="AKF27" s="21"/>
      <c r="AKG27" s="21"/>
      <c r="AKH27" s="21"/>
      <c r="AKI27" s="21"/>
      <c r="AKJ27" s="21"/>
      <c r="AKK27" s="21"/>
      <c r="AKL27" s="21"/>
      <c r="AKM27" s="21"/>
      <c r="AKN27" s="21"/>
      <c r="AKO27" s="21"/>
      <c r="AKP27" s="21"/>
      <c r="AKQ27" s="21"/>
      <c r="AKR27" s="21"/>
      <c r="AKS27" s="21"/>
      <c r="AKT27" s="21"/>
      <c r="AKU27" s="21"/>
      <c r="AKV27" s="21"/>
      <c r="AKW27" s="21"/>
      <c r="AKX27" s="21"/>
      <c r="AKY27" s="21"/>
      <c r="AKZ27" s="21"/>
      <c r="ALA27" s="21"/>
      <c r="ALB27" s="21"/>
      <c r="ALC27" s="21"/>
      <c r="ALD27" s="21"/>
      <c r="ALE27" s="21"/>
      <c r="ALF27" s="21"/>
      <c r="ALG27" s="21"/>
      <c r="ALH27" s="21"/>
      <c r="ALI27" s="21"/>
      <c r="ALJ27" s="21"/>
      <c r="ALK27" s="21"/>
      <c r="ALL27" s="21"/>
      <c r="ALM27" s="21"/>
      <c r="ALN27" s="21"/>
      <c r="ALO27" s="21"/>
      <c r="ALP27" s="21"/>
      <c r="ALQ27" s="21"/>
      <c r="ALR27" s="21"/>
      <c r="ALS27" s="21"/>
      <c r="ALT27" s="21"/>
      <c r="ALU27" s="21"/>
      <c r="ALV27" s="21"/>
      <c r="ALW27" s="21"/>
      <c r="ALX27" s="21"/>
      <c r="ALY27" s="21"/>
      <c r="ALZ27" s="21"/>
      <c r="AMA27" s="21"/>
      <c r="AMB27" s="21"/>
      <c r="AMC27" s="21"/>
      <c r="AMD27" s="21"/>
      <c r="AME27" s="21"/>
      <c r="AMF27" s="21"/>
      <c r="AMG27" s="21"/>
      <c r="AMH27" s="21"/>
      <c r="AMI27" s="21"/>
      <c r="AMJ27" s="21"/>
    </row>
    <row r="28" spans="1:1024" customFormat="1" ht="103.5" customHeight="1" x14ac:dyDescent="0.25">
      <c r="A28" s="19">
        <f t="shared" si="0"/>
        <v>23</v>
      </c>
      <c r="B28" s="24" t="s">
        <v>81</v>
      </c>
      <c r="C28" s="12" t="s">
        <v>11</v>
      </c>
      <c r="D28" s="24" t="s">
        <v>82</v>
      </c>
      <c r="E28" s="24" t="s">
        <v>83</v>
      </c>
      <c r="F28" s="20" t="s">
        <v>17</v>
      </c>
      <c r="G28" s="25">
        <f>38511.43/1000</f>
        <v>38.511429999999997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  <c r="KH28" s="21"/>
      <c r="KI28" s="21"/>
      <c r="KJ28" s="21"/>
      <c r="KK28" s="21"/>
      <c r="KL28" s="21"/>
      <c r="KM28" s="21"/>
      <c r="KN28" s="21"/>
      <c r="KO28" s="21"/>
      <c r="KP28" s="21"/>
      <c r="KQ28" s="21"/>
      <c r="KR28" s="21"/>
      <c r="KS28" s="21"/>
      <c r="KT28" s="21"/>
      <c r="KU28" s="21"/>
      <c r="KV28" s="21"/>
      <c r="KW28" s="21"/>
      <c r="KX28" s="21"/>
      <c r="KY28" s="21"/>
      <c r="KZ28" s="21"/>
      <c r="LA28" s="21"/>
      <c r="LB28" s="21"/>
      <c r="LC28" s="21"/>
      <c r="LD28" s="21"/>
      <c r="LE28" s="21"/>
      <c r="LF28" s="21"/>
      <c r="LG28" s="21"/>
      <c r="LH28" s="21"/>
      <c r="LI28" s="21"/>
      <c r="LJ28" s="21"/>
      <c r="LK28" s="21"/>
      <c r="LL28" s="21"/>
      <c r="LM28" s="21"/>
      <c r="LN28" s="21"/>
      <c r="LO28" s="21"/>
      <c r="LP28" s="21"/>
      <c r="LQ28" s="21"/>
      <c r="LR28" s="21"/>
      <c r="LS28" s="21"/>
      <c r="LT28" s="21"/>
      <c r="LU28" s="21"/>
      <c r="LV28" s="21"/>
      <c r="LW28" s="21"/>
      <c r="LX28" s="21"/>
      <c r="LY28" s="21"/>
      <c r="LZ28" s="21"/>
      <c r="MA28" s="21"/>
      <c r="MB28" s="21"/>
      <c r="MC28" s="21"/>
      <c r="MD28" s="21"/>
      <c r="ME28" s="21"/>
      <c r="MF28" s="21"/>
      <c r="MG28" s="21"/>
      <c r="MH28" s="21"/>
      <c r="MI28" s="21"/>
      <c r="MJ28" s="21"/>
      <c r="MK28" s="21"/>
      <c r="ML28" s="21"/>
      <c r="MM28" s="21"/>
      <c r="MN28" s="21"/>
      <c r="MO28" s="21"/>
      <c r="MP28" s="21"/>
      <c r="MQ28" s="21"/>
      <c r="MR28" s="21"/>
      <c r="MS28" s="21"/>
      <c r="MT28" s="21"/>
      <c r="MU28" s="21"/>
      <c r="MV28" s="21"/>
      <c r="MW28" s="21"/>
      <c r="MX28" s="21"/>
      <c r="MY28" s="21"/>
      <c r="MZ28" s="21"/>
      <c r="NA28" s="21"/>
      <c r="NB28" s="21"/>
      <c r="NC28" s="21"/>
      <c r="ND28" s="21"/>
      <c r="NE28" s="21"/>
      <c r="NF28" s="21"/>
      <c r="NG28" s="21"/>
      <c r="NH28" s="21"/>
      <c r="NI28" s="21"/>
      <c r="NJ28" s="21"/>
      <c r="NK28" s="21"/>
      <c r="NL28" s="21"/>
      <c r="NM28" s="21"/>
      <c r="NN28" s="21"/>
      <c r="NO28" s="21"/>
      <c r="NP28" s="21"/>
      <c r="NQ28" s="21"/>
      <c r="NR28" s="21"/>
      <c r="NS28" s="21"/>
      <c r="NT28" s="21"/>
      <c r="NU28" s="21"/>
      <c r="NV28" s="21"/>
      <c r="NW28" s="21"/>
      <c r="NX28" s="21"/>
      <c r="NY28" s="21"/>
      <c r="NZ28" s="21"/>
      <c r="OA28" s="21"/>
      <c r="OB28" s="21"/>
      <c r="OC28" s="21"/>
      <c r="OD28" s="21"/>
      <c r="OE28" s="21"/>
      <c r="OF28" s="21"/>
      <c r="OG28" s="21"/>
      <c r="OH28" s="21"/>
      <c r="OI28" s="21"/>
      <c r="OJ28" s="21"/>
      <c r="OK28" s="21"/>
      <c r="OL28" s="21"/>
      <c r="OM28" s="21"/>
      <c r="ON28" s="21"/>
      <c r="OO28" s="21"/>
      <c r="OP28" s="21"/>
      <c r="OQ28" s="21"/>
      <c r="OR28" s="21"/>
      <c r="OS28" s="21"/>
      <c r="OT28" s="21"/>
      <c r="OU28" s="21"/>
      <c r="OV28" s="21"/>
      <c r="OW28" s="21"/>
      <c r="OX28" s="21"/>
      <c r="OY28" s="21"/>
      <c r="OZ28" s="21"/>
      <c r="PA28" s="21"/>
      <c r="PB28" s="21"/>
      <c r="PC28" s="21"/>
      <c r="PD28" s="21"/>
      <c r="PE28" s="21"/>
      <c r="PF28" s="21"/>
      <c r="PG28" s="21"/>
      <c r="PH28" s="21"/>
      <c r="PI28" s="21"/>
      <c r="PJ28" s="21"/>
      <c r="PK28" s="21"/>
      <c r="PL28" s="21"/>
      <c r="PM28" s="21"/>
      <c r="PN28" s="21"/>
      <c r="PO28" s="21"/>
      <c r="PP28" s="21"/>
      <c r="PQ28" s="21"/>
      <c r="PR28" s="21"/>
      <c r="PS28" s="21"/>
      <c r="PT28" s="21"/>
      <c r="PU28" s="21"/>
      <c r="PV28" s="21"/>
      <c r="PW28" s="21"/>
      <c r="PX28" s="21"/>
      <c r="PY28" s="21"/>
      <c r="PZ28" s="21"/>
      <c r="QA28" s="21"/>
      <c r="QB28" s="21"/>
      <c r="QC28" s="21"/>
      <c r="QD28" s="21"/>
      <c r="QE28" s="21"/>
      <c r="QF28" s="21"/>
      <c r="QG28" s="21"/>
      <c r="QH28" s="21"/>
      <c r="QI28" s="21"/>
      <c r="QJ28" s="21"/>
      <c r="QK28" s="21"/>
      <c r="QL28" s="21"/>
      <c r="QM28" s="21"/>
      <c r="QN28" s="21"/>
      <c r="QO28" s="21"/>
      <c r="QP28" s="21"/>
      <c r="QQ28" s="21"/>
      <c r="QR28" s="21"/>
      <c r="QS28" s="21"/>
      <c r="QT28" s="21"/>
      <c r="QU28" s="21"/>
      <c r="QV28" s="21"/>
      <c r="QW28" s="21"/>
      <c r="QX28" s="21"/>
      <c r="QY28" s="21"/>
      <c r="QZ28" s="21"/>
      <c r="RA28" s="21"/>
      <c r="RB28" s="21"/>
      <c r="RC28" s="21"/>
      <c r="RD28" s="21"/>
      <c r="RE28" s="21"/>
      <c r="RF28" s="21"/>
      <c r="RG28" s="21"/>
      <c r="RH28" s="21"/>
      <c r="RI28" s="21"/>
      <c r="RJ28" s="21"/>
      <c r="RK28" s="21"/>
      <c r="RL28" s="21"/>
      <c r="RM28" s="21"/>
      <c r="RN28" s="21"/>
      <c r="RO28" s="21"/>
      <c r="RP28" s="21"/>
      <c r="RQ28" s="21"/>
      <c r="RR28" s="21"/>
      <c r="RS28" s="21"/>
      <c r="RT28" s="21"/>
      <c r="RU28" s="21"/>
      <c r="RV28" s="21"/>
      <c r="RW28" s="21"/>
      <c r="RX28" s="21"/>
      <c r="RY28" s="21"/>
      <c r="RZ28" s="21"/>
      <c r="SA28" s="21"/>
      <c r="SB28" s="21"/>
      <c r="SC28" s="21"/>
      <c r="SD28" s="21"/>
      <c r="SE28" s="21"/>
      <c r="SF28" s="21"/>
      <c r="SG28" s="21"/>
      <c r="SH28" s="21"/>
      <c r="SI28" s="21"/>
      <c r="SJ28" s="21"/>
      <c r="SK28" s="21"/>
      <c r="SL28" s="21"/>
      <c r="SM28" s="21"/>
      <c r="SN28" s="21"/>
      <c r="SO28" s="21"/>
      <c r="SP28" s="21"/>
      <c r="SQ28" s="21"/>
      <c r="SR28" s="21"/>
      <c r="SS28" s="21"/>
      <c r="ST28" s="21"/>
      <c r="SU28" s="21"/>
      <c r="SV28" s="21"/>
      <c r="SW28" s="21"/>
      <c r="SX28" s="21"/>
      <c r="SY28" s="21"/>
      <c r="SZ28" s="21"/>
      <c r="TA28" s="21"/>
      <c r="TB28" s="21"/>
      <c r="TC28" s="21"/>
      <c r="TD28" s="21"/>
      <c r="TE28" s="21"/>
      <c r="TF28" s="21"/>
      <c r="TG28" s="21"/>
      <c r="TH28" s="21"/>
      <c r="TI28" s="21"/>
      <c r="TJ28" s="21"/>
      <c r="TK28" s="21"/>
      <c r="TL28" s="21"/>
      <c r="TM28" s="21"/>
      <c r="TN28" s="21"/>
      <c r="TO28" s="21"/>
      <c r="TP28" s="21"/>
      <c r="TQ28" s="21"/>
      <c r="TR28" s="21"/>
      <c r="TS28" s="21"/>
      <c r="TT28" s="21"/>
      <c r="TU28" s="21"/>
      <c r="TV28" s="21"/>
      <c r="TW28" s="21"/>
      <c r="TX28" s="21"/>
      <c r="TY28" s="21"/>
      <c r="TZ28" s="21"/>
      <c r="UA28" s="21"/>
      <c r="UB28" s="21"/>
      <c r="UC28" s="21"/>
      <c r="UD28" s="21"/>
      <c r="UE28" s="21"/>
      <c r="UF28" s="21"/>
      <c r="UG28" s="21"/>
      <c r="UH28" s="21"/>
      <c r="UI28" s="21"/>
      <c r="UJ28" s="21"/>
      <c r="UK28" s="21"/>
      <c r="UL28" s="21"/>
      <c r="UM28" s="21"/>
      <c r="UN28" s="21"/>
      <c r="UO28" s="21"/>
      <c r="UP28" s="21"/>
      <c r="UQ28" s="21"/>
      <c r="UR28" s="21"/>
      <c r="US28" s="21"/>
      <c r="UT28" s="21"/>
      <c r="UU28" s="21"/>
      <c r="UV28" s="21"/>
      <c r="UW28" s="21"/>
      <c r="UX28" s="21"/>
      <c r="UY28" s="21"/>
      <c r="UZ28" s="21"/>
      <c r="VA28" s="21"/>
      <c r="VB28" s="21"/>
      <c r="VC28" s="21"/>
      <c r="VD28" s="21"/>
      <c r="VE28" s="21"/>
      <c r="VF28" s="21"/>
      <c r="VG28" s="21"/>
      <c r="VH28" s="21"/>
      <c r="VI28" s="21"/>
      <c r="VJ28" s="21"/>
      <c r="VK28" s="21"/>
      <c r="VL28" s="21"/>
      <c r="VM28" s="21"/>
      <c r="VN28" s="21"/>
      <c r="VO28" s="21"/>
      <c r="VP28" s="21"/>
      <c r="VQ28" s="21"/>
      <c r="VR28" s="21"/>
      <c r="VS28" s="21"/>
      <c r="VT28" s="21"/>
      <c r="VU28" s="21"/>
      <c r="VV28" s="21"/>
      <c r="VW28" s="21"/>
      <c r="VX28" s="21"/>
      <c r="VY28" s="21"/>
      <c r="VZ28" s="21"/>
      <c r="WA28" s="21"/>
      <c r="WB28" s="21"/>
      <c r="WC28" s="21"/>
      <c r="WD28" s="21"/>
      <c r="WE28" s="21"/>
      <c r="WF28" s="21"/>
      <c r="WG28" s="21"/>
      <c r="WH28" s="21"/>
      <c r="WI28" s="21"/>
      <c r="WJ28" s="21"/>
      <c r="WK28" s="21"/>
      <c r="WL28" s="21"/>
      <c r="WM28" s="21"/>
      <c r="WN28" s="21"/>
      <c r="WO28" s="21"/>
      <c r="WP28" s="21"/>
      <c r="WQ28" s="21"/>
      <c r="WR28" s="21"/>
      <c r="WS28" s="21"/>
      <c r="WT28" s="21"/>
      <c r="WU28" s="21"/>
      <c r="WV28" s="21"/>
      <c r="WW28" s="21"/>
      <c r="WX28" s="21"/>
      <c r="WY28" s="21"/>
      <c r="WZ28" s="21"/>
      <c r="XA28" s="21"/>
      <c r="XB28" s="21"/>
      <c r="XC28" s="21"/>
      <c r="XD28" s="21"/>
      <c r="XE28" s="21"/>
      <c r="XF28" s="21"/>
      <c r="XG28" s="21"/>
      <c r="XH28" s="21"/>
      <c r="XI28" s="21"/>
      <c r="XJ28" s="21"/>
      <c r="XK28" s="21"/>
      <c r="XL28" s="21"/>
      <c r="XM28" s="21"/>
      <c r="XN28" s="21"/>
      <c r="XO28" s="21"/>
      <c r="XP28" s="21"/>
      <c r="XQ28" s="21"/>
      <c r="XR28" s="21"/>
      <c r="XS28" s="21"/>
      <c r="XT28" s="21"/>
      <c r="XU28" s="21"/>
      <c r="XV28" s="21"/>
      <c r="XW28" s="21"/>
      <c r="XX28" s="21"/>
      <c r="XY28" s="21"/>
      <c r="XZ28" s="21"/>
      <c r="YA28" s="21"/>
      <c r="YB28" s="21"/>
      <c r="YC28" s="21"/>
      <c r="YD28" s="21"/>
      <c r="YE28" s="21"/>
      <c r="YF28" s="21"/>
      <c r="YG28" s="21"/>
      <c r="YH28" s="21"/>
      <c r="YI28" s="21"/>
      <c r="YJ28" s="21"/>
      <c r="YK28" s="21"/>
      <c r="YL28" s="21"/>
      <c r="YM28" s="21"/>
      <c r="YN28" s="21"/>
      <c r="YO28" s="21"/>
      <c r="YP28" s="21"/>
      <c r="YQ28" s="21"/>
      <c r="YR28" s="21"/>
      <c r="YS28" s="21"/>
      <c r="YT28" s="21"/>
      <c r="YU28" s="21"/>
      <c r="YV28" s="21"/>
      <c r="YW28" s="21"/>
      <c r="YX28" s="21"/>
      <c r="YY28" s="21"/>
      <c r="YZ28" s="21"/>
      <c r="ZA28" s="21"/>
      <c r="ZB28" s="21"/>
      <c r="ZC28" s="21"/>
      <c r="ZD28" s="21"/>
      <c r="ZE28" s="21"/>
      <c r="ZF28" s="21"/>
      <c r="ZG28" s="21"/>
      <c r="ZH28" s="21"/>
      <c r="ZI28" s="21"/>
      <c r="ZJ28" s="21"/>
      <c r="ZK28" s="21"/>
      <c r="ZL28" s="21"/>
      <c r="ZM28" s="21"/>
      <c r="ZN28" s="21"/>
      <c r="ZO28" s="21"/>
      <c r="ZP28" s="21"/>
      <c r="ZQ28" s="21"/>
      <c r="ZR28" s="21"/>
      <c r="ZS28" s="21"/>
      <c r="ZT28" s="21"/>
      <c r="ZU28" s="21"/>
      <c r="ZV28" s="21"/>
      <c r="ZW28" s="21"/>
      <c r="ZX28" s="21"/>
      <c r="ZY28" s="21"/>
      <c r="ZZ28" s="21"/>
      <c r="AAA28" s="21"/>
      <c r="AAB28" s="21"/>
      <c r="AAC28" s="21"/>
      <c r="AAD28" s="21"/>
      <c r="AAE28" s="21"/>
      <c r="AAF28" s="21"/>
      <c r="AAG28" s="21"/>
      <c r="AAH28" s="21"/>
      <c r="AAI28" s="21"/>
      <c r="AAJ28" s="21"/>
      <c r="AAK28" s="21"/>
      <c r="AAL28" s="21"/>
      <c r="AAM28" s="21"/>
      <c r="AAN28" s="21"/>
      <c r="AAO28" s="21"/>
      <c r="AAP28" s="21"/>
      <c r="AAQ28" s="21"/>
      <c r="AAR28" s="21"/>
      <c r="AAS28" s="21"/>
      <c r="AAT28" s="21"/>
      <c r="AAU28" s="21"/>
      <c r="AAV28" s="21"/>
      <c r="AAW28" s="21"/>
      <c r="AAX28" s="21"/>
      <c r="AAY28" s="21"/>
      <c r="AAZ28" s="21"/>
      <c r="ABA28" s="21"/>
      <c r="ABB28" s="21"/>
      <c r="ABC28" s="21"/>
      <c r="ABD28" s="21"/>
      <c r="ABE28" s="21"/>
      <c r="ABF28" s="21"/>
      <c r="ABG28" s="21"/>
      <c r="ABH28" s="21"/>
      <c r="ABI28" s="21"/>
      <c r="ABJ28" s="21"/>
      <c r="ABK28" s="21"/>
      <c r="ABL28" s="21"/>
      <c r="ABM28" s="21"/>
      <c r="ABN28" s="21"/>
      <c r="ABO28" s="21"/>
      <c r="ABP28" s="21"/>
      <c r="ABQ28" s="21"/>
      <c r="ABR28" s="21"/>
      <c r="ABS28" s="21"/>
      <c r="ABT28" s="21"/>
      <c r="ABU28" s="21"/>
      <c r="ABV28" s="21"/>
      <c r="ABW28" s="21"/>
      <c r="ABX28" s="21"/>
      <c r="ABY28" s="21"/>
      <c r="ABZ28" s="21"/>
      <c r="ACA28" s="21"/>
      <c r="ACB28" s="21"/>
      <c r="ACC28" s="21"/>
      <c r="ACD28" s="21"/>
      <c r="ACE28" s="21"/>
      <c r="ACF28" s="21"/>
      <c r="ACG28" s="21"/>
      <c r="ACH28" s="21"/>
      <c r="ACI28" s="21"/>
      <c r="ACJ28" s="21"/>
      <c r="ACK28" s="21"/>
      <c r="ACL28" s="21"/>
      <c r="ACM28" s="21"/>
      <c r="ACN28" s="21"/>
      <c r="ACO28" s="21"/>
      <c r="ACP28" s="21"/>
      <c r="ACQ28" s="21"/>
      <c r="ACR28" s="21"/>
      <c r="ACS28" s="21"/>
      <c r="ACT28" s="21"/>
      <c r="ACU28" s="21"/>
      <c r="ACV28" s="21"/>
      <c r="ACW28" s="21"/>
      <c r="ACX28" s="21"/>
      <c r="ACY28" s="21"/>
      <c r="ACZ28" s="21"/>
      <c r="ADA28" s="21"/>
      <c r="ADB28" s="21"/>
      <c r="ADC28" s="21"/>
      <c r="ADD28" s="21"/>
      <c r="ADE28" s="21"/>
      <c r="ADF28" s="21"/>
      <c r="ADG28" s="21"/>
      <c r="ADH28" s="21"/>
      <c r="ADI28" s="21"/>
      <c r="ADJ28" s="21"/>
      <c r="ADK28" s="21"/>
      <c r="ADL28" s="21"/>
      <c r="ADM28" s="21"/>
      <c r="ADN28" s="21"/>
      <c r="ADO28" s="21"/>
      <c r="ADP28" s="21"/>
      <c r="ADQ28" s="21"/>
      <c r="ADR28" s="21"/>
      <c r="ADS28" s="21"/>
      <c r="ADT28" s="21"/>
      <c r="ADU28" s="21"/>
      <c r="ADV28" s="21"/>
      <c r="ADW28" s="21"/>
      <c r="ADX28" s="21"/>
      <c r="ADY28" s="21"/>
      <c r="ADZ28" s="21"/>
      <c r="AEA28" s="21"/>
      <c r="AEB28" s="21"/>
      <c r="AEC28" s="21"/>
      <c r="AED28" s="21"/>
      <c r="AEE28" s="21"/>
      <c r="AEF28" s="21"/>
      <c r="AEG28" s="21"/>
      <c r="AEH28" s="21"/>
      <c r="AEI28" s="21"/>
      <c r="AEJ28" s="21"/>
      <c r="AEK28" s="21"/>
      <c r="AEL28" s="21"/>
      <c r="AEM28" s="21"/>
      <c r="AEN28" s="21"/>
      <c r="AEO28" s="21"/>
      <c r="AEP28" s="21"/>
      <c r="AEQ28" s="21"/>
      <c r="AER28" s="21"/>
      <c r="AES28" s="21"/>
      <c r="AET28" s="21"/>
      <c r="AEU28" s="21"/>
      <c r="AEV28" s="21"/>
      <c r="AEW28" s="21"/>
      <c r="AEX28" s="21"/>
      <c r="AEY28" s="21"/>
      <c r="AEZ28" s="21"/>
      <c r="AFA28" s="21"/>
      <c r="AFB28" s="21"/>
      <c r="AFC28" s="21"/>
      <c r="AFD28" s="21"/>
      <c r="AFE28" s="21"/>
      <c r="AFF28" s="21"/>
      <c r="AFG28" s="21"/>
      <c r="AFH28" s="21"/>
      <c r="AFI28" s="21"/>
      <c r="AFJ28" s="21"/>
      <c r="AFK28" s="21"/>
      <c r="AFL28" s="21"/>
      <c r="AFM28" s="21"/>
      <c r="AFN28" s="21"/>
      <c r="AFO28" s="21"/>
      <c r="AFP28" s="21"/>
      <c r="AFQ28" s="21"/>
      <c r="AFR28" s="21"/>
      <c r="AFS28" s="21"/>
      <c r="AFT28" s="21"/>
      <c r="AFU28" s="21"/>
      <c r="AFV28" s="21"/>
      <c r="AFW28" s="21"/>
      <c r="AFX28" s="21"/>
      <c r="AFY28" s="21"/>
      <c r="AFZ28" s="21"/>
      <c r="AGA28" s="21"/>
      <c r="AGB28" s="21"/>
      <c r="AGC28" s="21"/>
      <c r="AGD28" s="21"/>
      <c r="AGE28" s="21"/>
      <c r="AGF28" s="21"/>
      <c r="AGG28" s="21"/>
      <c r="AGH28" s="21"/>
      <c r="AGI28" s="21"/>
      <c r="AGJ28" s="21"/>
      <c r="AGK28" s="21"/>
      <c r="AGL28" s="21"/>
      <c r="AGM28" s="21"/>
      <c r="AGN28" s="21"/>
      <c r="AGO28" s="21"/>
      <c r="AGP28" s="21"/>
      <c r="AGQ28" s="21"/>
      <c r="AGR28" s="21"/>
      <c r="AGS28" s="21"/>
      <c r="AGT28" s="21"/>
      <c r="AGU28" s="21"/>
      <c r="AGV28" s="21"/>
      <c r="AGW28" s="21"/>
      <c r="AGX28" s="21"/>
      <c r="AGY28" s="21"/>
      <c r="AGZ28" s="21"/>
      <c r="AHA28" s="21"/>
      <c r="AHB28" s="21"/>
      <c r="AHC28" s="21"/>
      <c r="AHD28" s="21"/>
      <c r="AHE28" s="21"/>
      <c r="AHF28" s="21"/>
      <c r="AHG28" s="21"/>
      <c r="AHH28" s="21"/>
      <c r="AHI28" s="21"/>
      <c r="AHJ28" s="21"/>
      <c r="AHK28" s="21"/>
      <c r="AHL28" s="21"/>
      <c r="AHM28" s="21"/>
      <c r="AHN28" s="21"/>
      <c r="AHO28" s="21"/>
      <c r="AHP28" s="21"/>
      <c r="AHQ28" s="21"/>
      <c r="AHR28" s="21"/>
      <c r="AHS28" s="21"/>
      <c r="AHT28" s="21"/>
      <c r="AHU28" s="21"/>
      <c r="AHV28" s="21"/>
      <c r="AHW28" s="21"/>
      <c r="AHX28" s="21"/>
      <c r="AHY28" s="21"/>
      <c r="AHZ28" s="21"/>
      <c r="AIA28" s="21"/>
      <c r="AIB28" s="21"/>
      <c r="AIC28" s="21"/>
      <c r="AID28" s="21"/>
      <c r="AIE28" s="21"/>
      <c r="AIF28" s="21"/>
      <c r="AIG28" s="21"/>
      <c r="AIH28" s="21"/>
      <c r="AII28" s="21"/>
      <c r="AIJ28" s="21"/>
      <c r="AIK28" s="21"/>
      <c r="AIL28" s="21"/>
      <c r="AIM28" s="21"/>
      <c r="AIN28" s="21"/>
      <c r="AIO28" s="21"/>
      <c r="AIP28" s="21"/>
      <c r="AIQ28" s="21"/>
      <c r="AIR28" s="21"/>
      <c r="AIS28" s="21"/>
      <c r="AIT28" s="21"/>
      <c r="AIU28" s="21"/>
      <c r="AIV28" s="21"/>
      <c r="AIW28" s="21"/>
      <c r="AIX28" s="21"/>
      <c r="AIY28" s="21"/>
      <c r="AIZ28" s="21"/>
      <c r="AJA28" s="21"/>
      <c r="AJB28" s="21"/>
      <c r="AJC28" s="21"/>
      <c r="AJD28" s="21"/>
      <c r="AJE28" s="21"/>
      <c r="AJF28" s="21"/>
      <c r="AJG28" s="21"/>
      <c r="AJH28" s="21"/>
      <c r="AJI28" s="21"/>
      <c r="AJJ28" s="21"/>
      <c r="AJK28" s="21"/>
      <c r="AJL28" s="21"/>
      <c r="AJM28" s="21"/>
      <c r="AJN28" s="21"/>
      <c r="AJO28" s="21"/>
      <c r="AJP28" s="21"/>
      <c r="AJQ28" s="21"/>
      <c r="AJR28" s="21"/>
      <c r="AJS28" s="21"/>
      <c r="AJT28" s="21"/>
      <c r="AJU28" s="21"/>
      <c r="AJV28" s="21"/>
      <c r="AJW28" s="21"/>
      <c r="AJX28" s="21"/>
      <c r="AJY28" s="21"/>
      <c r="AJZ28" s="21"/>
      <c r="AKA28" s="21"/>
      <c r="AKB28" s="21"/>
      <c r="AKC28" s="21"/>
      <c r="AKD28" s="21"/>
      <c r="AKE28" s="21"/>
      <c r="AKF28" s="21"/>
      <c r="AKG28" s="21"/>
      <c r="AKH28" s="21"/>
      <c r="AKI28" s="21"/>
      <c r="AKJ28" s="21"/>
      <c r="AKK28" s="21"/>
      <c r="AKL28" s="21"/>
      <c r="AKM28" s="21"/>
      <c r="AKN28" s="21"/>
      <c r="AKO28" s="21"/>
      <c r="AKP28" s="21"/>
      <c r="AKQ28" s="21"/>
      <c r="AKR28" s="21"/>
      <c r="AKS28" s="21"/>
      <c r="AKT28" s="21"/>
      <c r="AKU28" s="21"/>
      <c r="AKV28" s="21"/>
      <c r="AKW28" s="21"/>
      <c r="AKX28" s="21"/>
      <c r="AKY28" s="21"/>
      <c r="AKZ28" s="21"/>
      <c r="ALA28" s="21"/>
      <c r="ALB28" s="21"/>
      <c r="ALC28" s="21"/>
      <c r="ALD28" s="21"/>
      <c r="ALE28" s="21"/>
      <c r="ALF28" s="21"/>
      <c r="ALG28" s="21"/>
      <c r="ALH28" s="21"/>
      <c r="ALI28" s="21"/>
      <c r="ALJ28" s="21"/>
      <c r="ALK28" s="21"/>
      <c r="ALL28" s="21"/>
      <c r="ALM28" s="21"/>
      <c r="ALN28" s="21"/>
      <c r="ALO28" s="21"/>
      <c r="ALP28" s="21"/>
      <c r="ALQ28" s="21"/>
      <c r="ALR28" s="21"/>
      <c r="ALS28" s="21"/>
      <c r="ALT28" s="21"/>
      <c r="ALU28" s="21"/>
      <c r="ALV28" s="21"/>
      <c r="ALW28" s="21"/>
      <c r="ALX28" s="21"/>
      <c r="ALY28" s="21"/>
      <c r="ALZ28" s="21"/>
      <c r="AMA28" s="21"/>
      <c r="AMB28" s="21"/>
      <c r="AMC28" s="21"/>
      <c r="AMD28" s="21"/>
      <c r="AME28" s="21"/>
      <c r="AMF28" s="21"/>
      <c r="AMG28" s="21"/>
      <c r="AMH28" s="21"/>
      <c r="AMI28" s="21"/>
      <c r="AMJ28" s="21"/>
    </row>
    <row r="29" spans="1:1024" customFormat="1" ht="132" customHeight="1" x14ac:dyDescent="0.25">
      <c r="A29" s="19">
        <f t="shared" si="0"/>
        <v>24</v>
      </c>
      <c r="B29" s="24" t="s">
        <v>84</v>
      </c>
      <c r="C29" s="12" t="s">
        <v>11</v>
      </c>
      <c r="D29" s="24" t="s">
        <v>85</v>
      </c>
      <c r="E29" s="24" t="s">
        <v>86</v>
      </c>
      <c r="F29" s="20" t="s">
        <v>17</v>
      </c>
      <c r="G29" s="25">
        <f>55064.76/1000</f>
        <v>55.06476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  <c r="KH29" s="21"/>
      <c r="KI29" s="21"/>
      <c r="KJ29" s="21"/>
      <c r="KK29" s="21"/>
      <c r="KL29" s="21"/>
      <c r="KM29" s="21"/>
      <c r="KN29" s="21"/>
      <c r="KO29" s="21"/>
      <c r="KP29" s="21"/>
      <c r="KQ29" s="21"/>
      <c r="KR29" s="21"/>
      <c r="KS29" s="21"/>
      <c r="KT29" s="21"/>
      <c r="KU29" s="21"/>
      <c r="KV29" s="21"/>
      <c r="KW29" s="21"/>
      <c r="KX29" s="21"/>
      <c r="KY29" s="21"/>
      <c r="KZ29" s="21"/>
      <c r="LA29" s="21"/>
      <c r="LB29" s="21"/>
      <c r="LC29" s="21"/>
      <c r="LD29" s="21"/>
      <c r="LE29" s="21"/>
      <c r="LF29" s="21"/>
      <c r="LG29" s="21"/>
      <c r="LH29" s="21"/>
      <c r="LI29" s="21"/>
      <c r="LJ29" s="21"/>
      <c r="LK29" s="21"/>
      <c r="LL29" s="21"/>
      <c r="LM29" s="21"/>
      <c r="LN29" s="21"/>
      <c r="LO29" s="21"/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MX29" s="21"/>
      <c r="MY29" s="21"/>
      <c r="MZ29" s="21"/>
      <c r="NA29" s="21"/>
      <c r="NB29" s="21"/>
      <c r="NC29" s="21"/>
      <c r="ND29" s="21"/>
      <c r="NE29" s="21"/>
      <c r="NF29" s="21"/>
      <c r="NG29" s="21"/>
      <c r="NH29" s="21"/>
      <c r="NI29" s="21"/>
      <c r="NJ29" s="21"/>
      <c r="NK29" s="21"/>
      <c r="NL29" s="21"/>
      <c r="NM29" s="21"/>
      <c r="NN29" s="21"/>
      <c r="NO29" s="21"/>
      <c r="NP29" s="21"/>
      <c r="NQ29" s="21"/>
      <c r="NR29" s="21"/>
      <c r="NS29" s="21"/>
      <c r="NT29" s="21"/>
      <c r="NU29" s="21"/>
      <c r="NV29" s="21"/>
      <c r="NW29" s="21"/>
      <c r="NX29" s="21"/>
      <c r="NY29" s="21"/>
      <c r="NZ29" s="21"/>
      <c r="OA29" s="21"/>
      <c r="OB29" s="21"/>
      <c r="OC29" s="21"/>
      <c r="OD29" s="21"/>
      <c r="OE29" s="21"/>
      <c r="OF29" s="21"/>
      <c r="OG29" s="21"/>
      <c r="OH29" s="21"/>
      <c r="OI29" s="21"/>
      <c r="OJ29" s="21"/>
      <c r="OK29" s="21"/>
      <c r="OL29" s="21"/>
      <c r="OM29" s="21"/>
      <c r="ON29" s="21"/>
      <c r="OO29" s="21"/>
      <c r="OP29" s="21"/>
      <c r="OQ29" s="21"/>
      <c r="OR29" s="21"/>
      <c r="OS29" s="21"/>
      <c r="OT29" s="21"/>
      <c r="OU29" s="21"/>
      <c r="OV29" s="21"/>
      <c r="OW29" s="21"/>
      <c r="OX29" s="21"/>
      <c r="OY29" s="21"/>
      <c r="OZ29" s="21"/>
      <c r="PA29" s="21"/>
      <c r="PB29" s="21"/>
      <c r="PC29" s="21"/>
      <c r="PD29" s="21"/>
      <c r="PE29" s="21"/>
      <c r="PF29" s="21"/>
      <c r="PG29" s="21"/>
      <c r="PH29" s="21"/>
      <c r="PI29" s="21"/>
      <c r="PJ29" s="21"/>
      <c r="PK29" s="21"/>
      <c r="PL29" s="21"/>
      <c r="PM29" s="21"/>
      <c r="PN29" s="21"/>
      <c r="PO29" s="21"/>
      <c r="PP29" s="21"/>
      <c r="PQ29" s="21"/>
      <c r="PR29" s="21"/>
      <c r="PS29" s="21"/>
      <c r="PT29" s="21"/>
      <c r="PU29" s="21"/>
      <c r="PV29" s="21"/>
      <c r="PW29" s="21"/>
      <c r="PX29" s="21"/>
      <c r="PY29" s="21"/>
      <c r="PZ29" s="21"/>
      <c r="QA29" s="21"/>
      <c r="QB29" s="21"/>
      <c r="QC29" s="21"/>
      <c r="QD29" s="21"/>
      <c r="QE29" s="21"/>
      <c r="QF29" s="21"/>
      <c r="QG29" s="21"/>
      <c r="QH29" s="21"/>
      <c r="QI29" s="21"/>
      <c r="QJ29" s="21"/>
      <c r="QK29" s="21"/>
      <c r="QL29" s="21"/>
      <c r="QM29" s="21"/>
      <c r="QN29" s="21"/>
      <c r="QO29" s="21"/>
      <c r="QP29" s="21"/>
      <c r="QQ29" s="21"/>
      <c r="QR29" s="21"/>
      <c r="QS29" s="21"/>
      <c r="QT29" s="21"/>
      <c r="QU29" s="21"/>
      <c r="QV29" s="21"/>
      <c r="QW29" s="21"/>
      <c r="QX29" s="21"/>
      <c r="QY29" s="21"/>
      <c r="QZ29" s="21"/>
      <c r="RA29" s="21"/>
      <c r="RB29" s="21"/>
      <c r="RC29" s="21"/>
      <c r="RD29" s="21"/>
      <c r="RE29" s="21"/>
      <c r="RF29" s="21"/>
      <c r="RG29" s="21"/>
      <c r="RH29" s="21"/>
      <c r="RI29" s="21"/>
      <c r="RJ29" s="21"/>
      <c r="RK29" s="21"/>
      <c r="RL29" s="21"/>
      <c r="RM29" s="21"/>
      <c r="RN29" s="21"/>
      <c r="RO29" s="21"/>
      <c r="RP29" s="21"/>
      <c r="RQ29" s="21"/>
      <c r="RR29" s="21"/>
      <c r="RS29" s="21"/>
      <c r="RT29" s="21"/>
      <c r="RU29" s="21"/>
      <c r="RV29" s="21"/>
      <c r="RW29" s="21"/>
      <c r="RX29" s="21"/>
      <c r="RY29" s="21"/>
      <c r="RZ29" s="21"/>
      <c r="SA29" s="21"/>
      <c r="SB29" s="21"/>
      <c r="SC29" s="21"/>
      <c r="SD29" s="21"/>
      <c r="SE29" s="21"/>
      <c r="SF29" s="21"/>
      <c r="SG29" s="21"/>
      <c r="SH29" s="21"/>
      <c r="SI29" s="21"/>
      <c r="SJ29" s="21"/>
      <c r="SK29" s="21"/>
      <c r="SL29" s="21"/>
      <c r="SM29" s="21"/>
      <c r="SN29" s="21"/>
      <c r="SO29" s="21"/>
      <c r="SP29" s="21"/>
      <c r="SQ29" s="21"/>
      <c r="SR29" s="21"/>
      <c r="SS29" s="21"/>
      <c r="ST29" s="21"/>
      <c r="SU29" s="21"/>
      <c r="SV29" s="21"/>
      <c r="SW29" s="21"/>
      <c r="SX29" s="21"/>
      <c r="SY29" s="21"/>
      <c r="SZ29" s="21"/>
      <c r="TA29" s="21"/>
      <c r="TB29" s="21"/>
      <c r="TC29" s="21"/>
      <c r="TD29" s="21"/>
      <c r="TE29" s="21"/>
      <c r="TF29" s="21"/>
      <c r="TG29" s="21"/>
      <c r="TH29" s="21"/>
      <c r="TI29" s="21"/>
      <c r="TJ29" s="21"/>
      <c r="TK29" s="21"/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  <c r="UT29" s="21"/>
      <c r="UU29" s="21"/>
      <c r="UV29" s="21"/>
      <c r="UW29" s="21"/>
      <c r="UX29" s="21"/>
      <c r="UY29" s="21"/>
      <c r="UZ29" s="21"/>
      <c r="VA29" s="21"/>
      <c r="VB29" s="21"/>
      <c r="VC29" s="21"/>
      <c r="VD29" s="21"/>
      <c r="VE29" s="21"/>
      <c r="VF29" s="21"/>
      <c r="VG29" s="21"/>
      <c r="VH29" s="21"/>
      <c r="VI29" s="21"/>
      <c r="VJ29" s="21"/>
      <c r="VK29" s="21"/>
      <c r="VL29" s="21"/>
      <c r="VM29" s="21"/>
      <c r="VN29" s="21"/>
      <c r="VO29" s="21"/>
      <c r="VP29" s="21"/>
      <c r="VQ29" s="21"/>
      <c r="VR29" s="21"/>
      <c r="VS29" s="21"/>
      <c r="VT29" s="21"/>
      <c r="VU29" s="21"/>
      <c r="VV29" s="21"/>
      <c r="VW29" s="21"/>
      <c r="VX29" s="21"/>
      <c r="VY29" s="21"/>
      <c r="VZ29" s="21"/>
      <c r="WA29" s="21"/>
      <c r="WB29" s="21"/>
      <c r="WC29" s="21"/>
      <c r="WD29" s="21"/>
      <c r="WE29" s="21"/>
      <c r="WF29" s="21"/>
      <c r="WG29" s="21"/>
      <c r="WH29" s="21"/>
      <c r="WI29" s="21"/>
      <c r="WJ29" s="21"/>
      <c r="WK29" s="21"/>
      <c r="WL29" s="21"/>
      <c r="WM29" s="21"/>
      <c r="WN29" s="21"/>
      <c r="WO29" s="21"/>
      <c r="WP29" s="21"/>
      <c r="WQ29" s="21"/>
      <c r="WR29" s="21"/>
      <c r="WS29" s="21"/>
      <c r="WT29" s="21"/>
      <c r="WU29" s="21"/>
      <c r="WV29" s="21"/>
      <c r="WW29" s="21"/>
      <c r="WX29" s="21"/>
      <c r="WY29" s="21"/>
      <c r="WZ29" s="21"/>
      <c r="XA29" s="21"/>
      <c r="XB29" s="21"/>
      <c r="XC29" s="21"/>
      <c r="XD29" s="21"/>
      <c r="XE29" s="21"/>
      <c r="XF29" s="21"/>
      <c r="XG29" s="21"/>
      <c r="XH29" s="21"/>
      <c r="XI29" s="21"/>
      <c r="XJ29" s="21"/>
      <c r="XK29" s="21"/>
      <c r="XL29" s="21"/>
      <c r="XM29" s="21"/>
      <c r="XN29" s="21"/>
      <c r="XO29" s="21"/>
      <c r="XP29" s="21"/>
      <c r="XQ29" s="21"/>
      <c r="XR29" s="21"/>
      <c r="XS29" s="21"/>
      <c r="XT29" s="21"/>
      <c r="XU29" s="21"/>
      <c r="XV29" s="21"/>
      <c r="XW29" s="21"/>
      <c r="XX29" s="21"/>
      <c r="XY29" s="21"/>
      <c r="XZ29" s="21"/>
      <c r="YA29" s="21"/>
      <c r="YB29" s="21"/>
      <c r="YC29" s="21"/>
      <c r="YD29" s="21"/>
      <c r="YE29" s="21"/>
      <c r="YF29" s="21"/>
      <c r="YG29" s="21"/>
      <c r="YH29" s="21"/>
      <c r="YI29" s="21"/>
      <c r="YJ29" s="21"/>
      <c r="YK29" s="21"/>
      <c r="YL29" s="21"/>
      <c r="YM29" s="21"/>
      <c r="YN29" s="21"/>
      <c r="YO29" s="21"/>
      <c r="YP29" s="21"/>
      <c r="YQ29" s="21"/>
      <c r="YR29" s="21"/>
      <c r="YS29" s="21"/>
      <c r="YT29" s="21"/>
      <c r="YU29" s="21"/>
      <c r="YV29" s="21"/>
      <c r="YW29" s="21"/>
      <c r="YX29" s="21"/>
      <c r="YY29" s="21"/>
      <c r="YZ29" s="21"/>
      <c r="ZA29" s="21"/>
      <c r="ZB29" s="21"/>
      <c r="ZC29" s="21"/>
      <c r="ZD29" s="21"/>
      <c r="ZE29" s="21"/>
      <c r="ZF29" s="21"/>
      <c r="ZG29" s="21"/>
      <c r="ZH29" s="21"/>
      <c r="ZI29" s="21"/>
      <c r="ZJ29" s="21"/>
      <c r="ZK29" s="21"/>
      <c r="ZL29" s="21"/>
      <c r="ZM29" s="21"/>
      <c r="ZN29" s="21"/>
      <c r="ZO29" s="21"/>
      <c r="ZP29" s="21"/>
      <c r="ZQ29" s="21"/>
      <c r="ZR29" s="21"/>
      <c r="ZS29" s="21"/>
      <c r="ZT29" s="21"/>
      <c r="ZU29" s="21"/>
      <c r="ZV29" s="21"/>
      <c r="ZW29" s="21"/>
      <c r="ZX29" s="21"/>
      <c r="ZY29" s="21"/>
      <c r="ZZ29" s="21"/>
      <c r="AAA29" s="21"/>
      <c r="AAB29" s="21"/>
      <c r="AAC29" s="21"/>
      <c r="AAD29" s="21"/>
      <c r="AAE29" s="21"/>
      <c r="AAF29" s="21"/>
      <c r="AAG29" s="21"/>
      <c r="AAH29" s="21"/>
      <c r="AAI29" s="21"/>
      <c r="AAJ29" s="21"/>
      <c r="AAK29" s="21"/>
      <c r="AAL29" s="21"/>
      <c r="AAM29" s="21"/>
      <c r="AAN29" s="21"/>
      <c r="AAO29" s="21"/>
      <c r="AAP29" s="21"/>
      <c r="AAQ29" s="21"/>
      <c r="AAR29" s="21"/>
      <c r="AAS29" s="21"/>
      <c r="AAT29" s="21"/>
      <c r="AAU29" s="21"/>
      <c r="AAV29" s="21"/>
      <c r="AAW29" s="21"/>
      <c r="AAX29" s="21"/>
      <c r="AAY29" s="21"/>
      <c r="AAZ29" s="21"/>
      <c r="ABA29" s="21"/>
      <c r="ABB29" s="21"/>
      <c r="ABC29" s="21"/>
      <c r="ABD29" s="21"/>
      <c r="ABE29" s="21"/>
      <c r="ABF29" s="21"/>
      <c r="ABG29" s="21"/>
      <c r="ABH29" s="21"/>
      <c r="ABI29" s="21"/>
      <c r="ABJ29" s="21"/>
      <c r="ABK29" s="21"/>
      <c r="ABL29" s="21"/>
      <c r="ABM29" s="21"/>
      <c r="ABN29" s="21"/>
      <c r="ABO29" s="21"/>
      <c r="ABP29" s="21"/>
      <c r="ABQ29" s="21"/>
      <c r="ABR29" s="21"/>
      <c r="ABS29" s="21"/>
      <c r="ABT29" s="21"/>
      <c r="ABU29" s="21"/>
      <c r="ABV29" s="21"/>
      <c r="ABW29" s="21"/>
      <c r="ABX29" s="21"/>
      <c r="ABY29" s="21"/>
      <c r="ABZ29" s="21"/>
      <c r="ACA29" s="21"/>
      <c r="ACB29" s="21"/>
      <c r="ACC29" s="21"/>
      <c r="ACD29" s="21"/>
      <c r="ACE29" s="21"/>
      <c r="ACF29" s="21"/>
      <c r="ACG29" s="21"/>
      <c r="ACH29" s="21"/>
      <c r="ACI29" s="21"/>
      <c r="ACJ29" s="21"/>
      <c r="ACK29" s="21"/>
      <c r="ACL29" s="21"/>
      <c r="ACM29" s="21"/>
      <c r="ACN29" s="21"/>
      <c r="ACO29" s="21"/>
      <c r="ACP29" s="21"/>
      <c r="ACQ29" s="21"/>
      <c r="ACR29" s="21"/>
      <c r="ACS29" s="21"/>
      <c r="ACT29" s="21"/>
      <c r="ACU29" s="21"/>
      <c r="ACV29" s="21"/>
      <c r="ACW29" s="21"/>
      <c r="ACX29" s="21"/>
      <c r="ACY29" s="21"/>
      <c r="ACZ29" s="21"/>
      <c r="ADA29" s="21"/>
      <c r="ADB29" s="21"/>
      <c r="ADC29" s="21"/>
      <c r="ADD29" s="21"/>
      <c r="ADE29" s="21"/>
      <c r="ADF29" s="21"/>
      <c r="ADG29" s="21"/>
      <c r="ADH29" s="21"/>
      <c r="ADI29" s="21"/>
      <c r="ADJ29" s="21"/>
      <c r="ADK29" s="21"/>
      <c r="ADL29" s="21"/>
      <c r="ADM29" s="21"/>
      <c r="ADN29" s="21"/>
      <c r="ADO29" s="21"/>
      <c r="ADP29" s="21"/>
      <c r="ADQ29" s="21"/>
      <c r="ADR29" s="21"/>
      <c r="ADS29" s="21"/>
      <c r="ADT29" s="21"/>
      <c r="ADU29" s="21"/>
      <c r="ADV29" s="21"/>
      <c r="ADW29" s="21"/>
      <c r="ADX29" s="21"/>
      <c r="ADY29" s="21"/>
      <c r="ADZ29" s="21"/>
      <c r="AEA29" s="21"/>
      <c r="AEB29" s="21"/>
      <c r="AEC29" s="21"/>
      <c r="AED29" s="21"/>
      <c r="AEE29" s="21"/>
      <c r="AEF29" s="21"/>
      <c r="AEG29" s="21"/>
      <c r="AEH29" s="21"/>
      <c r="AEI29" s="21"/>
      <c r="AEJ29" s="21"/>
      <c r="AEK29" s="21"/>
      <c r="AEL29" s="21"/>
      <c r="AEM29" s="21"/>
      <c r="AEN29" s="21"/>
      <c r="AEO29" s="21"/>
      <c r="AEP29" s="21"/>
      <c r="AEQ29" s="21"/>
      <c r="AER29" s="21"/>
      <c r="AES29" s="21"/>
      <c r="AET29" s="21"/>
      <c r="AEU29" s="21"/>
      <c r="AEV29" s="21"/>
      <c r="AEW29" s="21"/>
      <c r="AEX29" s="21"/>
      <c r="AEY29" s="21"/>
      <c r="AEZ29" s="21"/>
      <c r="AFA29" s="21"/>
      <c r="AFB29" s="21"/>
      <c r="AFC29" s="21"/>
      <c r="AFD29" s="21"/>
      <c r="AFE29" s="21"/>
      <c r="AFF29" s="21"/>
      <c r="AFG29" s="21"/>
      <c r="AFH29" s="21"/>
      <c r="AFI29" s="21"/>
      <c r="AFJ29" s="21"/>
      <c r="AFK29" s="21"/>
      <c r="AFL29" s="21"/>
      <c r="AFM29" s="21"/>
      <c r="AFN29" s="21"/>
      <c r="AFO29" s="21"/>
      <c r="AFP29" s="21"/>
      <c r="AFQ29" s="21"/>
      <c r="AFR29" s="21"/>
      <c r="AFS29" s="21"/>
      <c r="AFT29" s="21"/>
      <c r="AFU29" s="21"/>
      <c r="AFV29" s="21"/>
      <c r="AFW29" s="21"/>
      <c r="AFX29" s="21"/>
      <c r="AFY29" s="21"/>
      <c r="AFZ29" s="21"/>
      <c r="AGA29" s="21"/>
      <c r="AGB29" s="21"/>
      <c r="AGC29" s="21"/>
      <c r="AGD29" s="21"/>
      <c r="AGE29" s="21"/>
      <c r="AGF29" s="21"/>
      <c r="AGG29" s="21"/>
      <c r="AGH29" s="21"/>
      <c r="AGI29" s="21"/>
      <c r="AGJ29" s="21"/>
      <c r="AGK29" s="21"/>
      <c r="AGL29" s="21"/>
      <c r="AGM29" s="21"/>
      <c r="AGN29" s="21"/>
      <c r="AGO29" s="21"/>
      <c r="AGP29" s="21"/>
      <c r="AGQ29" s="21"/>
      <c r="AGR29" s="21"/>
      <c r="AGS29" s="21"/>
      <c r="AGT29" s="21"/>
      <c r="AGU29" s="21"/>
      <c r="AGV29" s="21"/>
      <c r="AGW29" s="21"/>
      <c r="AGX29" s="21"/>
      <c r="AGY29" s="21"/>
      <c r="AGZ29" s="21"/>
      <c r="AHA29" s="21"/>
      <c r="AHB29" s="21"/>
      <c r="AHC29" s="21"/>
      <c r="AHD29" s="21"/>
      <c r="AHE29" s="21"/>
      <c r="AHF29" s="21"/>
      <c r="AHG29" s="21"/>
      <c r="AHH29" s="21"/>
      <c r="AHI29" s="21"/>
      <c r="AHJ29" s="21"/>
      <c r="AHK29" s="21"/>
      <c r="AHL29" s="21"/>
      <c r="AHM29" s="21"/>
      <c r="AHN29" s="21"/>
      <c r="AHO29" s="21"/>
      <c r="AHP29" s="21"/>
      <c r="AHQ29" s="21"/>
      <c r="AHR29" s="21"/>
      <c r="AHS29" s="21"/>
      <c r="AHT29" s="21"/>
      <c r="AHU29" s="21"/>
      <c r="AHV29" s="21"/>
      <c r="AHW29" s="21"/>
      <c r="AHX29" s="21"/>
      <c r="AHY29" s="21"/>
      <c r="AHZ29" s="21"/>
      <c r="AIA29" s="21"/>
      <c r="AIB29" s="21"/>
      <c r="AIC29" s="21"/>
      <c r="AID29" s="21"/>
      <c r="AIE29" s="21"/>
      <c r="AIF29" s="21"/>
      <c r="AIG29" s="21"/>
      <c r="AIH29" s="21"/>
      <c r="AII29" s="21"/>
      <c r="AIJ29" s="21"/>
      <c r="AIK29" s="21"/>
      <c r="AIL29" s="21"/>
      <c r="AIM29" s="21"/>
      <c r="AIN29" s="21"/>
      <c r="AIO29" s="21"/>
      <c r="AIP29" s="21"/>
      <c r="AIQ29" s="21"/>
      <c r="AIR29" s="21"/>
      <c r="AIS29" s="21"/>
      <c r="AIT29" s="21"/>
      <c r="AIU29" s="21"/>
      <c r="AIV29" s="21"/>
      <c r="AIW29" s="21"/>
      <c r="AIX29" s="21"/>
      <c r="AIY29" s="21"/>
      <c r="AIZ29" s="21"/>
      <c r="AJA29" s="21"/>
      <c r="AJB29" s="21"/>
      <c r="AJC29" s="21"/>
      <c r="AJD29" s="21"/>
      <c r="AJE29" s="21"/>
      <c r="AJF29" s="21"/>
      <c r="AJG29" s="21"/>
      <c r="AJH29" s="21"/>
      <c r="AJI29" s="21"/>
      <c r="AJJ29" s="21"/>
      <c r="AJK29" s="21"/>
      <c r="AJL29" s="21"/>
      <c r="AJM29" s="21"/>
      <c r="AJN29" s="21"/>
      <c r="AJO29" s="21"/>
      <c r="AJP29" s="21"/>
      <c r="AJQ29" s="21"/>
      <c r="AJR29" s="21"/>
      <c r="AJS29" s="21"/>
      <c r="AJT29" s="21"/>
      <c r="AJU29" s="21"/>
      <c r="AJV29" s="21"/>
      <c r="AJW29" s="21"/>
      <c r="AJX29" s="21"/>
      <c r="AJY29" s="21"/>
      <c r="AJZ29" s="21"/>
      <c r="AKA29" s="21"/>
      <c r="AKB29" s="21"/>
      <c r="AKC29" s="21"/>
      <c r="AKD29" s="21"/>
      <c r="AKE29" s="21"/>
      <c r="AKF29" s="21"/>
      <c r="AKG29" s="21"/>
      <c r="AKH29" s="21"/>
      <c r="AKI29" s="21"/>
      <c r="AKJ29" s="21"/>
      <c r="AKK29" s="21"/>
      <c r="AKL29" s="21"/>
      <c r="AKM29" s="21"/>
      <c r="AKN29" s="21"/>
      <c r="AKO29" s="21"/>
      <c r="AKP29" s="21"/>
      <c r="AKQ29" s="21"/>
      <c r="AKR29" s="21"/>
      <c r="AKS29" s="21"/>
      <c r="AKT29" s="21"/>
      <c r="AKU29" s="21"/>
      <c r="AKV29" s="21"/>
      <c r="AKW29" s="21"/>
      <c r="AKX29" s="21"/>
      <c r="AKY29" s="21"/>
      <c r="AKZ29" s="21"/>
      <c r="ALA29" s="21"/>
      <c r="ALB29" s="21"/>
      <c r="ALC29" s="21"/>
      <c r="ALD29" s="21"/>
      <c r="ALE29" s="21"/>
      <c r="ALF29" s="21"/>
      <c r="ALG29" s="21"/>
      <c r="ALH29" s="21"/>
      <c r="ALI29" s="21"/>
      <c r="ALJ29" s="21"/>
      <c r="ALK29" s="21"/>
      <c r="ALL29" s="21"/>
      <c r="ALM29" s="21"/>
      <c r="ALN29" s="21"/>
      <c r="ALO29" s="21"/>
      <c r="ALP29" s="21"/>
      <c r="ALQ29" s="21"/>
      <c r="ALR29" s="21"/>
      <c r="ALS29" s="21"/>
      <c r="ALT29" s="21"/>
      <c r="ALU29" s="21"/>
      <c r="ALV29" s="21"/>
      <c r="ALW29" s="21"/>
      <c r="ALX29" s="21"/>
      <c r="ALY29" s="21"/>
      <c r="ALZ29" s="21"/>
      <c r="AMA29" s="21"/>
      <c r="AMB29" s="21"/>
      <c r="AMC29" s="21"/>
      <c r="AMD29" s="21"/>
      <c r="AME29" s="21"/>
      <c r="AMF29" s="21"/>
      <c r="AMG29" s="21"/>
      <c r="AMH29" s="21"/>
      <c r="AMI29" s="21"/>
      <c r="AMJ29" s="21"/>
    </row>
    <row r="30" spans="1:1024" ht="20.25" customHeight="1" x14ac:dyDescent="0.25">
      <c r="A30" s="22" t="s">
        <v>13</v>
      </c>
      <c r="B30" s="22"/>
      <c r="C30" s="22"/>
      <c r="D30" s="22"/>
      <c r="E30" s="22"/>
      <c r="F30" s="22"/>
      <c r="G30" s="23">
        <f>SUM(G6:G29)</f>
        <v>824.46111999999994</v>
      </c>
    </row>
    <row r="31" spans="1:1024" ht="15.75" customHeight="1" x14ac:dyDescent="0.25">
      <c r="A31" s="14" t="s">
        <v>7</v>
      </c>
      <c r="B31" s="14"/>
      <c r="C31" s="14"/>
      <c r="D31" s="14"/>
      <c r="E31" s="14"/>
      <c r="F31" s="14"/>
      <c r="G31" s="14"/>
    </row>
    <row r="32" spans="1:1024" ht="20.25" customHeight="1" x14ac:dyDescent="0.25">
      <c r="A32" s="9"/>
      <c r="B32" s="10"/>
      <c r="C32" s="3"/>
      <c r="D32" s="3"/>
      <c r="E32" s="3"/>
      <c r="F32" s="3"/>
      <c r="G32" s="3"/>
    </row>
    <row r="33" spans="1:7" ht="55.5" customHeight="1" x14ac:dyDescent="0.25">
      <c r="A33" s="17" t="s">
        <v>9</v>
      </c>
      <c r="B33" s="17"/>
      <c r="C33" s="17"/>
      <c r="D33" s="10"/>
      <c r="E33" s="10"/>
      <c r="F33" s="18" t="s">
        <v>10</v>
      </c>
      <c r="G33" s="18"/>
    </row>
    <row r="34" spans="1:7" ht="24.75" customHeight="1" x14ac:dyDescent="0.25"/>
    <row r="35" spans="1:7" ht="24.75" customHeight="1" x14ac:dyDescent="0.25"/>
    <row r="36" spans="1:7" ht="24.75" customHeight="1" x14ac:dyDescent="0.25"/>
    <row r="37" spans="1:7" ht="24.75" customHeight="1" x14ac:dyDescent="0.25"/>
    <row r="38" spans="1:7" ht="24.75" customHeight="1" x14ac:dyDescent="0.25"/>
    <row r="39" spans="1:7" ht="24.75" customHeight="1" x14ac:dyDescent="0.25"/>
    <row r="40" spans="1:7" ht="24.75" customHeight="1" x14ac:dyDescent="0.25"/>
    <row r="41" spans="1:7" ht="24.75" customHeight="1" x14ac:dyDescent="0.25"/>
    <row r="42" spans="1:7" ht="24.75" customHeight="1" x14ac:dyDescent="0.25"/>
    <row r="43" spans="1:7" ht="24.75" customHeight="1" x14ac:dyDescent="0.25"/>
    <row r="44" spans="1:7" ht="24.75" customHeight="1" x14ac:dyDescent="0.25"/>
    <row r="45" spans="1:7" ht="24.75" customHeight="1" x14ac:dyDescent="0.25"/>
    <row r="46" spans="1:7" ht="24.75" customHeight="1" x14ac:dyDescent="0.25"/>
    <row r="47" spans="1:7" ht="24.75" customHeight="1" x14ac:dyDescent="0.25"/>
    <row r="48" spans="1:7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  <row r="373" ht="24.75" customHeight="1" x14ac:dyDescent="0.25"/>
    <row r="374" ht="24.75" customHeight="1" x14ac:dyDescent="0.25"/>
    <row r="375" ht="24.75" customHeight="1" x14ac:dyDescent="0.25"/>
    <row r="376" ht="24.75" customHeight="1" x14ac:dyDescent="0.25"/>
    <row r="377" ht="24.75" customHeight="1" x14ac:dyDescent="0.25"/>
    <row r="378" ht="24.75" customHeight="1" x14ac:dyDescent="0.25"/>
    <row r="379" ht="24.75" customHeight="1" x14ac:dyDescent="0.25"/>
    <row r="380" ht="24.75" customHeight="1" x14ac:dyDescent="0.25"/>
    <row r="381" ht="24.75" customHeight="1" x14ac:dyDescent="0.25"/>
    <row r="382" ht="24.75" customHeight="1" x14ac:dyDescent="0.25"/>
    <row r="383" ht="24.75" customHeight="1" x14ac:dyDescent="0.25"/>
    <row r="384" ht="24.75" customHeight="1" x14ac:dyDescent="0.25"/>
    <row r="385" ht="24.75" customHeight="1" x14ac:dyDescent="0.25"/>
    <row r="386" ht="24.75" customHeight="1" x14ac:dyDescent="0.25"/>
    <row r="387" ht="24.75" customHeight="1" x14ac:dyDescent="0.25"/>
    <row r="388" ht="24.75" customHeight="1" x14ac:dyDescent="0.25"/>
    <row r="389" ht="24.75" customHeight="1" x14ac:dyDescent="0.25"/>
  </sheetData>
  <mergeCells count="6">
    <mergeCell ref="A3:G3"/>
    <mergeCell ref="A31:G31"/>
    <mergeCell ref="A30:F30"/>
    <mergeCell ref="F1:G1"/>
    <mergeCell ref="A33:C33"/>
    <mergeCell ref="F33:G33"/>
  </mergeCells>
  <pageMargins left="0.82677165354330717" right="0.39370078740157483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2022-11-30T14:16:59Z</cp:lastPrinted>
  <dcterms:created xsi:type="dcterms:W3CDTF">2018-02-27T10:39:05Z</dcterms:created>
  <dcterms:modified xsi:type="dcterms:W3CDTF">2022-12-05T12:12:06Z</dcterms:modified>
</cp:coreProperties>
</file>