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(2)'!$I$8:$I$63</definedName>
    <definedName name="_xlnm.Print_Titles" localSheetId="0">'Лист1 (2)'!$6:$8</definedName>
    <definedName name="_xlnm.Print_Area" localSheetId="0">'Лист1 (2)'!$A$1:$H$61</definedName>
  </definedNames>
  <calcPr calcId="124519" fullCalcOnLoad="1"/>
</workbook>
</file>

<file path=xl/calcChain.xml><?xml version="1.0" encoding="utf-8"?>
<calcChain xmlns="http://schemas.openxmlformats.org/spreadsheetml/2006/main">
  <c r="H55" i="2"/>
  <c r="E35"/>
  <c r="E27"/>
  <c r="E44"/>
  <c r="E12"/>
  <c r="I19"/>
  <c r="I15"/>
  <c r="I30"/>
  <c r="H61"/>
  <c r="H66" s="1"/>
  <c r="I43"/>
  <c r="I46"/>
  <c r="I45"/>
  <c r="I42"/>
  <c r="I48"/>
  <c r="C61"/>
  <c r="C63" s="1"/>
  <c r="D61"/>
  <c r="E61"/>
  <c r="F61"/>
  <c r="G61"/>
  <c r="I60"/>
  <c r="J60" s="1"/>
  <c r="I59"/>
  <c r="I58"/>
  <c r="I57"/>
  <c r="I56"/>
  <c r="I55"/>
  <c r="I54"/>
  <c r="I53"/>
  <c r="I52"/>
  <c r="I51"/>
  <c r="I50"/>
  <c r="I49"/>
  <c r="I47"/>
  <c r="I44"/>
  <c r="I41"/>
  <c r="I40"/>
  <c r="I39"/>
  <c r="I38"/>
  <c r="I37"/>
  <c r="I36"/>
  <c r="I35"/>
  <c r="I34"/>
  <c r="I33"/>
  <c r="I32"/>
  <c r="I31"/>
  <c r="I29"/>
  <c r="I28"/>
  <c r="I27"/>
  <c r="I26"/>
  <c r="I25"/>
  <c r="I24"/>
  <c r="I23"/>
  <c r="I22"/>
  <c r="I21"/>
  <c r="I20"/>
  <c r="I18"/>
  <c r="I17"/>
  <c r="I16"/>
  <c r="I14"/>
  <c r="I13"/>
  <c r="I12"/>
  <c r="I11"/>
  <c r="I10"/>
  <c r="G66"/>
  <c r="F66"/>
  <c r="D66"/>
  <c r="C66"/>
  <c r="I9"/>
  <c r="F63"/>
  <c r="D63"/>
  <c r="J55"/>
  <c r="J50"/>
  <c r="H7"/>
  <c r="G7"/>
  <c r="I61" l="1"/>
  <c r="J61" s="1"/>
</calcChain>
</file>

<file path=xl/sharedStrings.xml><?xml version="1.0" encoding="utf-8"?>
<sst xmlns="http://schemas.openxmlformats.org/spreadsheetml/2006/main" count="79" uniqueCount="79">
  <si>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</si>
  <si>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</si>
  <si>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</si>
  <si>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</si>
  <si>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</si>
  <si>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</si>
  <si>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</si>
  <si>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</si>
  <si>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</si>
  <si>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</si>
  <si>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</si>
  <si>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</si>
  <si>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</si>
  <si>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</si>
  <si>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</si>
  <si>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</si>
  <si>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</si>
  <si>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</si>
  <si>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</si>
  <si>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</si>
  <si>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</si>
  <si>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</si>
  <si>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</si>
  <si>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</si>
  <si>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</si>
  <si>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</si>
  <si>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</si>
  <si>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</si>
  <si>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</si>
  <si>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</si>
  <si>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</si>
  <si>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</si>
  <si>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</si>
  <si>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</si>
  <si>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</si>
  <si>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</si>
  <si>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</si>
  <si>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</si>
  <si>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</si>
  <si>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</si>
  <si>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</si>
  <si>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</si>
  <si>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</si>
  <si>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</si>
  <si>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</si>
  <si>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</si>
  <si>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</si>
  <si>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</si>
  <si>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</si>
  <si>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</si>
  <si>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</si>
  <si>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</si>
  <si>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</si>
  <si>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</si>
  <si>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</si>
  <si>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</si>
  <si>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</si>
  <si>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</si>
  <si>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</si>
  <si>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</si>
  <si>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</si>
  <si>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</si>
  <si>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</si>
  <si>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</si>
  <si>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</si>
  <si>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розроблення комплексних планів просторового розвитку територій територіальних громад</t>
  </si>
  <si>
    <t>Субвенція з державного бюджету місцевим бюджетам на реалізацію проектів ремонтно-реставраційних та консервативних робіт пам"яток культурної спадщини, що перебувають у комунальній власності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</si>
  <si>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</si>
  <si>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Субвенція з державного бюджету місцевим бюджетам на розвиток комунальної інфраструктури, у тому числі на придбання комунальної техніки</t>
  </si>
  <si>
    <t>Субвенція з державного бюджету місцевим бюджетам на закупівлю опорними закладами охорони здоров'я послуг щодо проектування та встановлення кисневих станцій</t>
  </si>
  <si>
    <t>Субвенція з державного бюджету місцевим бюджетам  на забезпечення окремих видатків районних рад, спрямованих на виконання їх повноважень</t>
  </si>
  <si>
    <t>Субвенція з державного бюджету місцевим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</si>
  <si>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забезпечення нагальних потреб функціонування держави в умовах воєнного стану</t>
  </si>
  <si>
    <t>цільових коштів (субвенцій) з державного бюджету  на визначену мету в 2023 році</t>
  </si>
  <si>
    <t xml:space="preserve"> Субвенція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</si>
  <si>
    <t>Фактично отримано з державного бюджету станом на 01.06.2023</t>
  </si>
  <si>
    <t>Профінансовано станом на 01.06.2023</t>
  </si>
  <si>
    <t>Субвенція з державного бюджету місцевим бюджетам на придбання шкільних автобусів</t>
  </si>
  <si>
    <t>Субвенція з державного бюджету місцевим бюджетам на облаштування безпечних умов у закладах загальної середньої освіти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</si>
</sst>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  <font>
      <sz val="18"/>
      <color indexed="8"/>
      <name val="Times New Roman"/>
      <family val="1"/>
      <charset val="204"/>
    </font>
    <font>
      <sz val="20"/>
      <color indexed="63"/>
      <name val="Times New Roman"/>
      <family val="1"/>
      <charset val="204"/>
    </font>
    <font>
      <sz val="10"/>
      <name val="Arial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6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8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1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3" fillId="0" borderId="12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10" xfId="0" applyNumberFormat="1" applyFont="1" applyBorder="1" applyAlignment="1">
      <alignment horizontal="left" vertical="center" wrapText="1"/>
    </xf>
    <xf numFmtId="0" fontId="34" fillId="0" borderId="10" xfId="38" applyFont="1" applyBorder="1" applyAlignment="1">
      <alignment vertical="center" wrapText="1"/>
    </xf>
    <xf numFmtId="1" fontId="6" fillId="0" borderId="11" xfId="0" applyNumberFormat="1" applyFont="1" applyBorder="1" applyAlignment="1">
      <alignment vertical="center" wrapText="1"/>
    </xf>
    <xf numFmtId="0" fontId="35" fillId="0" borderId="0" xfId="0" applyFont="1" applyAlignment="1">
      <alignment wrapText="1"/>
    </xf>
    <xf numFmtId="1" fontId="7" fillId="0" borderId="14" xfId="0" applyNumberFormat="1" applyFont="1" applyBorder="1" applyAlignment="1">
      <alignment horizontal="center" vertical="center"/>
    </xf>
    <xf numFmtId="189" fontId="7" fillId="0" borderId="15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left" vertical="center" wrapText="1"/>
    </xf>
    <xf numFmtId="1" fontId="7" fillId="0" borderId="17" xfId="0" applyNumberFormat="1" applyFont="1" applyBorder="1" applyAlignment="1">
      <alignment horizontal="left" vertical="center" wrapText="1"/>
    </xf>
    <xf numFmtId="0" fontId="35" fillId="24" borderId="10" xfId="0" applyFont="1" applyFill="1" applyBorder="1" applyAlignment="1">
      <alignment horizontal="left" vertical="top" wrapText="1"/>
    </xf>
    <xf numFmtId="1" fontId="7" fillId="0" borderId="10" xfId="0" applyNumberFormat="1" applyFont="1" applyBorder="1" applyAlignment="1">
      <alignment wrapText="1"/>
    </xf>
    <xf numFmtId="0" fontId="7" fillId="0" borderId="10" xfId="37" applyFont="1" applyBorder="1" applyAlignment="1">
      <alignment vertical="center" wrapText="1"/>
    </xf>
    <xf numFmtId="1" fontId="33" fillId="0" borderId="12" xfId="0" applyNumberFormat="1" applyFont="1" applyBorder="1" applyAlignment="1">
      <alignment vertical="center"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shabl_dod" xfId="37"/>
    <cellStyle name="Обычный_Лист1 (2)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Розподіл (2)" xfId="44"/>
    <cellStyle name="Тысячи_Розподіл (2)" xfId="45"/>
    <cellStyle name="Хороший" xfId="46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73"/>
  <sheetViews>
    <sheetView showZeros="0" tabSelected="1" view="pageBreakPreview" zoomScale="4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12" sqref="C12"/>
    </sheetView>
  </sheetViews>
  <sheetFormatPr defaultRowHeight="13.2"/>
  <cols>
    <col min="1" max="1" width="18.88671875" style="1" customWidth="1"/>
    <col min="2" max="2" width="79.109375" style="1" customWidth="1"/>
    <col min="3" max="3" width="28.44140625" style="1" customWidth="1"/>
    <col min="4" max="4" width="29.6640625" style="1" customWidth="1"/>
    <col min="5" max="5" width="25.33203125" style="1" customWidth="1"/>
    <col min="6" max="6" width="24.5546875" style="1" customWidth="1"/>
    <col min="7" max="7" width="27.33203125" style="1" customWidth="1"/>
    <col min="8" max="8" width="25.66406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45" t="s">
        <v>18</v>
      </c>
      <c r="B1" s="45"/>
      <c r="C1" s="45"/>
      <c r="D1" s="45"/>
      <c r="E1" s="45"/>
      <c r="F1" s="45"/>
      <c r="G1" s="45"/>
      <c r="H1" s="45"/>
    </row>
    <row r="2" spans="1:9" s="2" customFormat="1" ht="32.4" customHeight="1">
      <c r="A2" s="45" t="s">
        <v>21</v>
      </c>
      <c r="B2" s="45"/>
      <c r="C2" s="45"/>
      <c r="D2" s="45"/>
      <c r="E2" s="45"/>
      <c r="F2" s="45"/>
      <c r="G2" s="45"/>
      <c r="H2" s="45"/>
    </row>
    <row r="3" spans="1:9" s="2" customFormat="1" ht="37.950000000000003" customHeight="1">
      <c r="A3" s="45" t="s">
        <v>73</v>
      </c>
      <c r="B3" s="45"/>
      <c r="C3" s="45"/>
      <c r="D3" s="45"/>
      <c r="E3" s="45"/>
      <c r="F3" s="45"/>
      <c r="G3" s="45"/>
      <c r="H3" s="45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46" t="s">
        <v>7</v>
      </c>
      <c r="B6" s="46" t="s">
        <v>2</v>
      </c>
      <c r="C6" s="47" t="s">
        <v>3</v>
      </c>
      <c r="D6" s="47"/>
      <c r="E6" s="47"/>
      <c r="F6" s="48" t="s">
        <v>4</v>
      </c>
      <c r="G6" s="48"/>
      <c r="H6" s="48"/>
    </row>
    <row r="7" spans="1:9" s="2" customFormat="1" ht="123.6" customHeight="1">
      <c r="A7" s="46"/>
      <c r="B7" s="46"/>
      <c r="C7" s="8" t="s">
        <v>22</v>
      </c>
      <c r="D7" s="9" t="s">
        <v>75</v>
      </c>
      <c r="E7" s="9" t="s">
        <v>76</v>
      </c>
      <c r="F7" s="8" t="s">
        <v>23</v>
      </c>
      <c r="G7" s="9" t="str">
        <f>+D7</f>
        <v>Фактично отримано з державного бюджету станом на 01.06.2023</v>
      </c>
      <c r="H7" s="9" t="str">
        <f>+E7</f>
        <v>Профінансовано станом на 01.06.2023</v>
      </c>
    </row>
    <row r="8" spans="1:9" s="2" customFormat="1" ht="28.95" customHeight="1">
      <c r="A8" s="30" t="s">
        <v>19</v>
      </c>
      <c r="B8" s="30" t="s">
        <v>20</v>
      </c>
      <c r="C8" s="31">
        <v>3</v>
      </c>
      <c r="D8" s="32">
        <v>4</v>
      </c>
      <c r="E8" s="32">
        <v>5</v>
      </c>
      <c r="F8" s="31">
        <v>6</v>
      </c>
      <c r="G8" s="32">
        <v>7</v>
      </c>
      <c r="H8" s="32">
        <v>8</v>
      </c>
    </row>
    <row r="9" spans="1:9" ht="97.5" hidden="1" customHeight="1">
      <c r="A9" s="21">
        <v>41030300</v>
      </c>
      <c r="B9" s="18" t="s">
        <v>46</v>
      </c>
      <c r="C9" s="11"/>
      <c r="D9" s="11"/>
      <c r="E9" s="11"/>
      <c r="F9" s="11"/>
      <c r="G9" s="11"/>
      <c r="H9" s="11"/>
      <c r="I9" s="16">
        <f t="shared" ref="I9:I61" si="0">+C9+D9+E9+F9+G9+H9</f>
        <v>0</v>
      </c>
    </row>
    <row r="10" spans="1:9" ht="120.75" hidden="1" customHeight="1">
      <c r="A10" s="21">
        <v>41030400</v>
      </c>
      <c r="B10" s="29" t="s">
        <v>54</v>
      </c>
      <c r="C10" s="11"/>
      <c r="D10" s="11"/>
      <c r="E10" s="11"/>
      <c r="F10" s="11"/>
      <c r="G10" s="11"/>
      <c r="H10" s="11"/>
      <c r="I10" s="16">
        <f t="shared" si="0"/>
        <v>0</v>
      </c>
    </row>
    <row r="11" spans="1:9" ht="409.6" hidden="1" customHeight="1">
      <c r="A11" s="21">
        <v>41030500</v>
      </c>
      <c r="B11" s="39" t="s">
        <v>41</v>
      </c>
      <c r="C11" s="11"/>
      <c r="D11" s="11"/>
      <c r="E11" s="11"/>
      <c r="F11" s="11"/>
      <c r="G11" s="12"/>
      <c r="H11" s="12"/>
      <c r="I11" s="16">
        <f t="shared" si="0"/>
        <v>0</v>
      </c>
    </row>
    <row r="12" spans="1:9" ht="109.5" customHeight="1">
      <c r="A12" s="37" t="s">
        <v>8</v>
      </c>
      <c r="B12" s="41" t="s">
        <v>70</v>
      </c>
      <c r="C12" s="38">
        <v>8995</v>
      </c>
      <c r="D12" s="11">
        <v>3748.5</v>
      </c>
      <c r="E12" s="11">
        <f>3748.5-502.8</f>
        <v>3245.7</v>
      </c>
      <c r="F12" s="11"/>
      <c r="G12" s="11"/>
      <c r="H12" s="11"/>
      <c r="I12" s="16">
        <f t="shared" si="0"/>
        <v>15989.2</v>
      </c>
    </row>
    <row r="13" spans="1:9" ht="186.75" hidden="1" customHeight="1">
      <c r="A13" s="21" t="s">
        <v>9</v>
      </c>
      <c r="B13" s="40" t="s">
        <v>30</v>
      </c>
      <c r="C13" s="11"/>
      <c r="D13" s="11"/>
      <c r="E13" s="11"/>
      <c r="F13" s="11"/>
      <c r="G13" s="11"/>
      <c r="H13" s="11"/>
      <c r="I13" s="16">
        <f t="shared" si="0"/>
        <v>0</v>
      </c>
    </row>
    <row r="14" spans="1:9" ht="126.6" hidden="1" customHeight="1">
      <c r="A14" s="21" t="s">
        <v>10</v>
      </c>
      <c r="B14" s="18" t="s">
        <v>0</v>
      </c>
      <c r="C14" s="11"/>
      <c r="D14" s="11"/>
      <c r="E14" s="11"/>
      <c r="F14" s="11"/>
      <c r="G14" s="11"/>
      <c r="H14" s="11"/>
      <c r="I14" s="16">
        <f t="shared" si="0"/>
        <v>0</v>
      </c>
    </row>
    <row r="15" spans="1:9" ht="126.6" hidden="1" customHeight="1">
      <c r="A15" s="21">
        <v>41031200</v>
      </c>
      <c r="B15" s="43" t="s">
        <v>72</v>
      </c>
      <c r="C15" s="11"/>
      <c r="D15" s="11"/>
      <c r="E15" s="11"/>
      <c r="F15" s="11"/>
      <c r="G15" s="11"/>
      <c r="H15" s="11"/>
      <c r="I15" s="16">
        <f t="shared" si="0"/>
        <v>0</v>
      </c>
    </row>
    <row r="16" spans="1:9" ht="319.2" hidden="1">
      <c r="A16" s="21">
        <v>41031300</v>
      </c>
      <c r="B16" s="33" t="s">
        <v>48</v>
      </c>
      <c r="C16" s="11"/>
      <c r="D16" s="11"/>
      <c r="E16" s="11"/>
      <c r="F16" s="11"/>
      <c r="G16" s="11"/>
      <c r="H16" s="11"/>
      <c r="I16" s="16">
        <f t="shared" si="0"/>
        <v>0</v>
      </c>
    </row>
    <row r="17" spans="1:9" ht="126.6" hidden="1" customHeight="1">
      <c r="A17" s="21">
        <v>41031600</v>
      </c>
      <c r="B17" s="18" t="s">
        <v>49</v>
      </c>
      <c r="C17" s="11"/>
      <c r="D17" s="11"/>
      <c r="E17" s="11"/>
      <c r="F17" s="11"/>
      <c r="G17" s="11"/>
      <c r="H17" s="11"/>
      <c r="I17" s="16">
        <f t="shared" si="0"/>
        <v>0</v>
      </c>
    </row>
    <row r="18" spans="1:9" ht="126.6" hidden="1" customHeight="1">
      <c r="A18" s="21">
        <v>41031700</v>
      </c>
      <c r="B18" s="18" t="s">
        <v>50</v>
      </c>
      <c r="C18" s="11"/>
      <c r="D18" s="11"/>
      <c r="E18" s="11"/>
      <c r="F18" s="11"/>
      <c r="G18" s="11"/>
      <c r="H18" s="11"/>
      <c r="I18" s="16">
        <f t="shared" si="0"/>
        <v>0</v>
      </c>
    </row>
    <row r="19" spans="1:9" ht="126.6" customHeight="1">
      <c r="A19" s="21">
        <v>41031900</v>
      </c>
      <c r="B19" s="18" t="s">
        <v>77</v>
      </c>
      <c r="C19" s="11">
        <v>80605</v>
      </c>
      <c r="D19" s="11">
        <v>32242</v>
      </c>
      <c r="E19" s="11"/>
      <c r="F19" s="11"/>
      <c r="G19" s="11"/>
      <c r="H19" s="11"/>
      <c r="I19" s="16">
        <f>+C19+D19+E19+F19+G19+H19</f>
        <v>112847</v>
      </c>
    </row>
    <row r="20" spans="1:9" ht="100.8" hidden="1">
      <c r="A20" s="21">
        <v>41032300</v>
      </c>
      <c r="B20" s="36" t="s">
        <v>67</v>
      </c>
      <c r="C20" s="11"/>
      <c r="D20" s="11"/>
      <c r="E20" s="11"/>
      <c r="F20" s="11"/>
      <c r="G20" s="11"/>
      <c r="H20" s="11"/>
      <c r="I20" s="16">
        <f t="shared" si="0"/>
        <v>0</v>
      </c>
    </row>
    <row r="21" spans="1:9" ht="126" hidden="1" customHeight="1">
      <c r="A21" s="21">
        <v>41023400</v>
      </c>
      <c r="B21" s="18" t="s">
        <v>51</v>
      </c>
      <c r="C21" s="11"/>
      <c r="D21" s="11"/>
      <c r="E21" s="11"/>
      <c r="F21" s="11"/>
      <c r="G21" s="11"/>
      <c r="H21" s="11"/>
      <c r="I21" s="16">
        <f t="shared" si="0"/>
        <v>0</v>
      </c>
    </row>
    <row r="22" spans="1:9" ht="118.5" hidden="1" customHeight="1">
      <c r="A22" s="21">
        <v>41032500</v>
      </c>
      <c r="B22" s="18" t="s">
        <v>68</v>
      </c>
      <c r="C22" s="11"/>
      <c r="D22" s="11"/>
      <c r="E22" s="11"/>
      <c r="F22" s="11"/>
      <c r="G22" s="11"/>
      <c r="H22" s="11"/>
      <c r="I22" s="16">
        <f t="shared" si="0"/>
        <v>0</v>
      </c>
    </row>
    <row r="23" spans="1:9" ht="201.75" hidden="1" customHeight="1">
      <c r="A23" s="21">
        <v>41031900</v>
      </c>
      <c r="B23" s="18" t="s">
        <v>55</v>
      </c>
      <c r="C23" s="11"/>
      <c r="D23" s="11"/>
      <c r="E23" s="11"/>
      <c r="F23" s="11"/>
      <c r="G23" s="11"/>
      <c r="H23" s="11"/>
      <c r="I23" s="16">
        <f t="shared" si="0"/>
        <v>0</v>
      </c>
    </row>
    <row r="24" spans="1:9" ht="75.599999999999994" hidden="1">
      <c r="A24" s="21">
        <v>41032700</v>
      </c>
      <c r="B24" s="18" t="s">
        <v>53</v>
      </c>
      <c r="C24" s="11"/>
      <c r="D24" s="11"/>
      <c r="E24" s="11"/>
      <c r="F24" s="11"/>
      <c r="G24" s="11"/>
      <c r="H24" s="11"/>
      <c r="I24" s="16">
        <f t="shared" si="0"/>
        <v>0</v>
      </c>
    </row>
    <row r="25" spans="1:9" ht="158.25" customHeight="1">
      <c r="A25" s="21">
        <v>41032800</v>
      </c>
      <c r="B25" s="18" t="s">
        <v>78</v>
      </c>
      <c r="C25" s="11">
        <v>29878</v>
      </c>
      <c r="D25" s="11">
        <v>11951.2</v>
      </c>
      <c r="E25" s="11"/>
      <c r="F25" s="11"/>
      <c r="G25" s="11"/>
      <c r="H25" s="11"/>
      <c r="I25" s="16">
        <f t="shared" si="0"/>
        <v>41829.199999999997</v>
      </c>
    </row>
    <row r="26" spans="1:9" ht="133.5" customHeight="1">
      <c r="A26" s="21">
        <v>41032900</v>
      </c>
      <c r="B26" s="44" t="s">
        <v>74</v>
      </c>
      <c r="C26" s="11">
        <v>4619.8999999999996</v>
      </c>
      <c r="D26" s="11">
        <v>833.8</v>
      </c>
      <c r="E26" s="11">
        <v>392.4</v>
      </c>
      <c r="F26" s="11"/>
      <c r="G26" s="11"/>
      <c r="H26" s="11"/>
      <c r="I26" s="16">
        <f t="shared" si="0"/>
        <v>5846.0999999999995</v>
      </c>
    </row>
    <row r="27" spans="1:9" ht="109.5" customHeight="1">
      <c r="A27" s="21">
        <v>41033000</v>
      </c>
      <c r="B27" s="18" t="s">
        <v>71</v>
      </c>
      <c r="C27" s="11">
        <v>123012.8</v>
      </c>
      <c r="D27" s="11">
        <v>61666.5</v>
      </c>
      <c r="E27" s="11">
        <f>61666.5-6768.1</f>
        <v>54898.400000000001</v>
      </c>
      <c r="F27" s="11"/>
      <c r="G27" s="11"/>
      <c r="H27" s="11"/>
      <c r="I27" s="16">
        <f t="shared" si="0"/>
        <v>239577.69999999998</v>
      </c>
    </row>
    <row r="28" spans="1:9" ht="118.5" hidden="1" customHeight="1">
      <c r="A28" s="21">
        <v>41033200</v>
      </c>
      <c r="B28" s="18" t="s">
        <v>35</v>
      </c>
      <c r="C28" s="11"/>
      <c r="D28" s="11"/>
      <c r="E28" s="11"/>
      <c r="F28" s="11"/>
      <c r="G28" s="11"/>
      <c r="H28" s="11"/>
      <c r="I28" s="16">
        <f t="shared" si="0"/>
        <v>0</v>
      </c>
    </row>
    <row r="29" spans="1:9" ht="66.75" hidden="1" customHeight="1">
      <c r="A29" s="21">
        <v>41033300</v>
      </c>
      <c r="B29" s="18" t="s">
        <v>43</v>
      </c>
      <c r="C29" s="11"/>
      <c r="D29" s="11"/>
      <c r="E29" s="11"/>
      <c r="F29" s="11"/>
      <c r="G29" s="11"/>
      <c r="H29" s="11"/>
      <c r="I29" s="16">
        <f t="shared" si="0"/>
        <v>0</v>
      </c>
    </row>
    <row r="30" spans="1:9" ht="121.5" hidden="1" customHeight="1">
      <c r="A30" s="21">
        <v>41033400</v>
      </c>
      <c r="B30" s="18" t="s">
        <v>69</v>
      </c>
      <c r="C30" s="11"/>
      <c r="D30" s="11"/>
      <c r="E30" s="11"/>
      <c r="F30" s="11"/>
      <c r="G30" s="11"/>
      <c r="H30" s="11"/>
      <c r="I30" s="16">
        <f>+C30+D30+E30+F30+G30+H30</f>
        <v>0</v>
      </c>
    </row>
    <row r="31" spans="1:9" ht="80.400000000000006" hidden="1" customHeight="1">
      <c r="A31" s="21" t="s">
        <v>25</v>
      </c>
      <c r="B31" s="18" t="s">
        <v>47</v>
      </c>
      <c r="C31" s="11"/>
      <c r="D31" s="11"/>
      <c r="E31" s="11"/>
      <c r="F31" s="11"/>
      <c r="G31" s="11"/>
      <c r="H31" s="11"/>
      <c r="I31" s="16">
        <f t="shared" si="0"/>
        <v>0</v>
      </c>
    </row>
    <row r="32" spans="1:9" ht="80.400000000000006" hidden="1" customHeight="1">
      <c r="A32" s="21" t="s">
        <v>26</v>
      </c>
      <c r="B32" s="19" t="s">
        <v>24</v>
      </c>
      <c r="C32" s="11"/>
      <c r="D32" s="11"/>
      <c r="E32" s="11"/>
      <c r="F32" s="11"/>
      <c r="G32" s="11"/>
      <c r="H32" s="11"/>
      <c r="I32" s="16">
        <f t="shared" si="0"/>
        <v>0</v>
      </c>
    </row>
    <row r="33" spans="1:9" ht="80.400000000000006" hidden="1" customHeight="1">
      <c r="A33" s="21" t="s">
        <v>27</v>
      </c>
      <c r="B33" s="20" t="s">
        <v>17</v>
      </c>
      <c r="C33" s="11"/>
      <c r="D33" s="11"/>
      <c r="E33" s="11"/>
      <c r="F33" s="11"/>
      <c r="G33" s="11"/>
      <c r="H33" s="11"/>
      <c r="I33" s="16">
        <f t="shared" si="0"/>
        <v>0</v>
      </c>
    </row>
    <row r="34" spans="1:9" ht="91.2" hidden="1">
      <c r="A34" s="21">
        <v>41033800</v>
      </c>
      <c r="B34" s="34" t="s">
        <v>36</v>
      </c>
      <c r="C34" s="11"/>
      <c r="D34" s="11"/>
      <c r="E34" s="11"/>
      <c r="F34" s="11"/>
      <c r="G34" s="11"/>
      <c r="H34" s="11"/>
      <c r="I34" s="16">
        <f t="shared" si="0"/>
        <v>0</v>
      </c>
    </row>
    <row r="35" spans="1:9" ht="50.4">
      <c r="A35" s="21" t="s">
        <v>13</v>
      </c>
      <c r="B35" s="20" t="s">
        <v>15</v>
      </c>
      <c r="C35" s="11">
        <v>6411901.5999999996</v>
      </c>
      <c r="D35" s="11">
        <v>2647210.2999999998</v>
      </c>
      <c r="E35" s="11">
        <f>2647210.3-119359.6</f>
        <v>2527850.6999999997</v>
      </c>
      <c r="F35" s="11"/>
      <c r="G35" s="11"/>
      <c r="H35" s="11"/>
      <c r="I35" s="16">
        <f t="shared" si="0"/>
        <v>11586962.599999998</v>
      </c>
    </row>
    <row r="36" spans="1:9" ht="88.2" hidden="1" customHeight="1">
      <c r="A36" s="21" t="s">
        <v>14</v>
      </c>
      <c r="B36" s="18" t="s">
        <v>16</v>
      </c>
      <c r="C36" s="11"/>
      <c r="D36" s="11"/>
      <c r="E36" s="11"/>
      <c r="F36" s="11"/>
      <c r="G36" s="11"/>
      <c r="H36" s="11"/>
      <c r="I36" s="16">
        <f t="shared" si="0"/>
        <v>0</v>
      </c>
    </row>
    <row r="37" spans="1:9" ht="151.19999999999999" hidden="1">
      <c r="A37" s="21" t="s">
        <v>28</v>
      </c>
      <c r="B37" s="18" t="s">
        <v>31</v>
      </c>
      <c r="C37" s="11"/>
      <c r="D37" s="11"/>
      <c r="E37" s="11"/>
      <c r="F37" s="11"/>
      <c r="G37" s="11"/>
      <c r="H37" s="11"/>
      <c r="I37" s="16">
        <f t="shared" si="0"/>
        <v>0</v>
      </c>
    </row>
    <row r="38" spans="1:9" ht="68.400000000000006" hidden="1">
      <c r="A38" s="21">
        <v>41034500</v>
      </c>
      <c r="B38" s="33" t="s">
        <v>40</v>
      </c>
      <c r="C38" s="11"/>
      <c r="D38" s="11"/>
      <c r="E38" s="11"/>
      <c r="F38" s="11"/>
      <c r="G38" s="11"/>
      <c r="H38" s="11"/>
      <c r="I38" s="16">
        <f t="shared" si="0"/>
        <v>0</v>
      </c>
    </row>
    <row r="39" spans="1:9" ht="129.75" hidden="1" customHeight="1">
      <c r="A39" s="21">
        <v>41034600</v>
      </c>
      <c r="B39" s="18" t="s">
        <v>52</v>
      </c>
      <c r="C39" s="11"/>
      <c r="D39" s="11"/>
      <c r="E39" s="11"/>
      <c r="F39" s="11"/>
      <c r="G39" s="11"/>
      <c r="H39" s="11"/>
      <c r="I39" s="16">
        <f t="shared" si="0"/>
        <v>0</v>
      </c>
    </row>
    <row r="40" spans="1:9" ht="264" hidden="1" customHeight="1">
      <c r="A40" s="21">
        <v>41034700</v>
      </c>
      <c r="B40" s="18" t="s">
        <v>59</v>
      </c>
      <c r="C40" s="11"/>
      <c r="D40" s="11"/>
      <c r="E40" s="11"/>
      <c r="F40" s="11"/>
      <c r="G40" s="11"/>
      <c r="H40" s="11"/>
      <c r="I40" s="16">
        <f t="shared" si="0"/>
        <v>0</v>
      </c>
    </row>
    <row r="41" spans="1:9" ht="140.4" hidden="1" customHeight="1">
      <c r="A41" s="21" t="s">
        <v>29</v>
      </c>
      <c r="B41" s="18" t="s">
        <v>32</v>
      </c>
      <c r="C41" s="11"/>
      <c r="D41" s="11"/>
      <c r="E41" s="11"/>
      <c r="F41" s="11"/>
      <c r="G41" s="11"/>
      <c r="H41" s="11"/>
      <c r="I41" s="16">
        <f t="shared" si="0"/>
        <v>0</v>
      </c>
    </row>
    <row r="42" spans="1:9" ht="68.400000000000006" hidden="1">
      <c r="A42" s="21">
        <v>41035200</v>
      </c>
      <c r="B42" s="33" t="s">
        <v>62</v>
      </c>
      <c r="C42" s="11"/>
      <c r="D42" s="11"/>
      <c r="E42" s="11"/>
      <c r="F42" s="11"/>
      <c r="G42" s="11"/>
      <c r="H42" s="11"/>
      <c r="I42" s="16">
        <f t="shared" si="0"/>
        <v>0</v>
      </c>
    </row>
    <row r="43" spans="1:9" ht="91.2" hidden="1">
      <c r="A43" s="21">
        <v>41035300</v>
      </c>
      <c r="B43" s="33" t="s">
        <v>65</v>
      </c>
      <c r="C43" s="11"/>
      <c r="D43" s="11"/>
      <c r="E43" s="11"/>
      <c r="F43" s="11"/>
      <c r="G43" s="11"/>
      <c r="H43" s="11"/>
      <c r="I43" s="16">
        <f>+C43+D43+E43+F43+G43+H43</f>
        <v>0</v>
      </c>
    </row>
    <row r="44" spans="1:9" ht="75.599999999999994">
      <c r="A44" s="21">
        <v>41035400</v>
      </c>
      <c r="B44" s="18" t="s">
        <v>34</v>
      </c>
      <c r="C44" s="11">
        <v>22440.799999999999</v>
      </c>
      <c r="D44" s="11">
        <v>9350.5</v>
      </c>
      <c r="E44" s="11">
        <f>9350.5-1234.4</f>
        <v>8116.1</v>
      </c>
      <c r="F44" s="11"/>
      <c r="G44" s="11"/>
      <c r="H44" s="11"/>
      <c r="I44" s="16">
        <f t="shared" si="0"/>
        <v>39907.4</v>
      </c>
    </row>
    <row r="45" spans="1:9" ht="91.2" hidden="1">
      <c r="A45" s="21">
        <v>41035500</v>
      </c>
      <c r="B45" s="33" t="s">
        <v>63</v>
      </c>
      <c r="C45" s="11"/>
      <c r="D45" s="11"/>
      <c r="E45" s="11"/>
      <c r="F45" s="11"/>
      <c r="G45" s="11"/>
      <c r="H45" s="11"/>
      <c r="I45" s="16">
        <f t="shared" si="0"/>
        <v>0</v>
      </c>
    </row>
    <row r="46" spans="1:9" ht="126">
      <c r="A46" s="21">
        <v>41035600</v>
      </c>
      <c r="B46" s="18" t="s">
        <v>64</v>
      </c>
      <c r="C46" s="11">
        <v>9190</v>
      </c>
      <c r="D46" s="11">
        <v>0</v>
      </c>
      <c r="E46" s="11"/>
      <c r="F46" s="11"/>
      <c r="G46" s="11"/>
      <c r="H46" s="11"/>
      <c r="I46" s="16">
        <f t="shared" si="0"/>
        <v>9190</v>
      </c>
    </row>
    <row r="47" spans="1:9" ht="76.5" hidden="1" customHeight="1">
      <c r="A47" s="21" t="s">
        <v>11</v>
      </c>
      <c r="B47" s="18" t="s">
        <v>1</v>
      </c>
      <c r="C47" s="11"/>
      <c r="D47" s="11"/>
      <c r="E47" s="11"/>
      <c r="F47" s="11"/>
      <c r="G47" s="11"/>
      <c r="H47" s="11"/>
      <c r="I47" s="16">
        <f t="shared" si="0"/>
        <v>0</v>
      </c>
    </row>
    <row r="48" spans="1:9" ht="136.80000000000001" hidden="1">
      <c r="A48" s="21">
        <v>41035900</v>
      </c>
      <c r="B48" s="33" t="s">
        <v>61</v>
      </c>
      <c r="C48" s="11"/>
      <c r="D48" s="11"/>
      <c r="E48" s="11"/>
      <c r="F48" s="11"/>
      <c r="G48" s="11"/>
      <c r="H48" s="11"/>
      <c r="I48" s="16">
        <f>+C48+D48+E48+F48+G48+H48</f>
        <v>0</v>
      </c>
    </row>
    <row r="49" spans="1:10" ht="223.5" hidden="1" customHeight="1">
      <c r="A49" s="21">
        <v>410360000</v>
      </c>
      <c r="B49" s="18" t="s">
        <v>56</v>
      </c>
      <c r="C49" s="11"/>
      <c r="D49" s="11"/>
      <c r="E49" s="11"/>
      <c r="F49" s="11"/>
      <c r="G49" s="11"/>
      <c r="H49" s="11"/>
      <c r="I49" s="16">
        <f t="shared" si="0"/>
        <v>0</v>
      </c>
    </row>
    <row r="50" spans="1:10" ht="319.2" hidden="1">
      <c r="A50" s="21">
        <v>41036100</v>
      </c>
      <c r="B50" s="33" t="s">
        <v>37</v>
      </c>
      <c r="C50" s="11"/>
      <c r="D50" s="11"/>
      <c r="E50" s="11"/>
      <c r="F50" s="11"/>
      <c r="G50" s="12"/>
      <c r="H50" s="12"/>
      <c r="I50" s="16">
        <f t="shared" si="0"/>
        <v>0</v>
      </c>
      <c r="J50" s="16">
        <f>+D50+E50+F50+G50+H50+I50</f>
        <v>0</v>
      </c>
    </row>
    <row r="51" spans="1:10" ht="342">
      <c r="A51" s="21">
        <v>41036400</v>
      </c>
      <c r="B51" s="33" t="s">
        <v>39</v>
      </c>
      <c r="C51" s="11"/>
      <c r="D51" s="11">
        <v>17685.608</v>
      </c>
      <c r="E51" s="11"/>
      <c r="F51" s="11"/>
      <c r="G51" s="12"/>
      <c r="H51" s="12"/>
      <c r="I51" s="16">
        <f t="shared" si="0"/>
        <v>17685.608</v>
      </c>
      <c r="J51" s="16"/>
    </row>
    <row r="52" spans="1:10" ht="409.6" hidden="1" customHeight="1">
      <c r="A52" s="21">
        <v>41036600</v>
      </c>
      <c r="B52" s="18" t="s">
        <v>44</v>
      </c>
      <c r="C52" s="11"/>
      <c r="D52" s="11"/>
      <c r="E52" s="11"/>
      <c r="F52" s="11"/>
      <c r="G52" s="12"/>
      <c r="H52" s="12"/>
      <c r="I52" s="16">
        <f t="shared" si="0"/>
        <v>0</v>
      </c>
      <c r="J52" s="16"/>
    </row>
    <row r="53" spans="1:10" ht="68.400000000000006" hidden="1">
      <c r="A53" s="21">
        <v>41037000</v>
      </c>
      <c r="B53" s="33" t="s">
        <v>45</v>
      </c>
      <c r="C53" s="11"/>
      <c r="D53" s="11"/>
      <c r="E53" s="11"/>
      <c r="F53" s="11"/>
      <c r="G53" s="11"/>
      <c r="H53" s="11"/>
      <c r="I53" s="16">
        <f t="shared" si="0"/>
        <v>0</v>
      </c>
      <c r="J53" s="16"/>
    </row>
    <row r="54" spans="1:10" ht="91.2" hidden="1">
      <c r="A54" s="21">
        <v>41037200</v>
      </c>
      <c r="B54" s="33" t="s">
        <v>38</v>
      </c>
      <c r="C54" s="11"/>
      <c r="D54" s="11"/>
      <c r="E54" s="11"/>
      <c r="F54" s="11"/>
      <c r="G54" s="11"/>
      <c r="H54" s="11"/>
      <c r="I54" s="16">
        <f t="shared" si="0"/>
        <v>0</v>
      </c>
      <c r="J54" s="16"/>
    </row>
    <row r="55" spans="1:10" ht="176.4">
      <c r="A55" s="21">
        <v>41037300</v>
      </c>
      <c r="B55" s="42" t="s">
        <v>33</v>
      </c>
      <c r="C55" s="11"/>
      <c r="D55" s="11"/>
      <c r="E55" s="11"/>
      <c r="F55" s="11">
        <v>791568.2</v>
      </c>
      <c r="G55" s="11">
        <v>279073</v>
      </c>
      <c r="H55" s="11">
        <f>446727.81228+279073-612211.5</f>
        <v>113589.31227999995</v>
      </c>
      <c r="I55" s="16">
        <f t="shared" si="0"/>
        <v>1184230.5122799999</v>
      </c>
      <c r="J55" s="16">
        <f>+D55+E55+F55+G55+H55+I55</f>
        <v>2368461.0245599998</v>
      </c>
    </row>
    <row r="56" spans="1:10" ht="87.6" hidden="1" customHeight="1">
      <c r="A56" s="21">
        <v>41037400</v>
      </c>
      <c r="B56" s="24" t="s">
        <v>42</v>
      </c>
      <c r="C56" s="11"/>
      <c r="D56" s="11"/>
      <c r="E56" s="11"/>
      <c r="F56" s="11"/>
      <c r="G56" s="12"/>
      <c r="H56" s="12"/>
      <c r="I56" s="16">
        <f t="shared" si="0"/>
        <v>0</v>
      </c>
      <c r="J56" s="16"/>
    </row>
    <row r="57" spans="1:10" ht="220.5" hidden="1" customHeight="1">
      <c r="A57" s="21">
        <v>41037800</v>
      </c>
      <c r="B57" s="29" t="s">
        <v>60</v>
      </c>
      <c r="C57" s="11"/>
      <c r="D57" s="11"/>
      <c r="E57" s="11"/>
      <c r="F57" s="11"/>
      <c r="G57" s="12"/>
      <c r="H57" s="12"/>
      <c r="I57" s="16">
        <f t="shared" si="0"/>
        <v>0</v>
      </c>
      <c r="J57" s="16"/>
    </row>
    <row r="58" spans="1:10" ht="87.6" hidden="1" customHeight="1">
      <c r="A58" s="21">
        <v>41038600</v>
      </c>
      <c r="B58" s="22" t="s">
        <v>57</v>
      </c>
      <c r="C58" s="11"/>
      <c r="D58" s="11"/>
      <c r="E58" s="11"/>
      <c r="F58" s="11"/>
      <c r="G58" s="12"/>
      <c r="H58" s="12"/>
      <c r="I58" s="16">
        <f t="shared" si="0"/>
        <v>0</v>
      </c>
      <c r="J58" s="16"/>
    </row>
    <row r="59" spans="1:10" ht="87.6" hidden="1" customHeight="1">
      <c r="A59" s="21">
        <v>41039800</v>
      </c>
      <c r="B59" s="22" t="s">
        <v>58</v>
      </c>
      <c r="C59" s="11"/>
      <c r="D59" s="11"/>
      <c r="E59" s="11"/>
      <c r="F59" s="11"/>
      <c r="G59" s="12"/>
      <c r="H59" s="12"/>
      <c r="I59" s="16">
        <f t="shared" si="0"/>
        <v>0</v>
      </c>
      <c r="J59" s="16"/>
    </row>
    <row r="60" spans="1:10" ht="114" hidden="1">
      <c r="A60" s="21">
        <v>41039100</v>
      </c>
      <c r="B60" s="35" t="s">
        <v>66</v>
      </c>
      <c r="C60" s="11"/>
      <c r="D60" s="11"/>
      <c r="E60" s="11"/>
      <c r="F60" s="11"/>
      <c r="G60" s="12"/>
      <c r="H60" s="12"/>
      <c r="I60" s="16">
        <f t="shared" si="0"/>
        <v>0</v>
      </c>
      <c r="J60" s="16">
        <f>+D60+E60+F60+G60+H60+I60</f>
        <v>0</v>
      </c>
    </row>
    <row r="61" spans="1:10" ht="44.4" customHeight="1">
      <c r="A61" s="26"/>
      <c r="B61" s="27" t="s">
        <v>6</v>
      </c>
      <c r="C61" s="13">
        <f t="shared" ref="C61:H61" si="1">SUM(C9:C60)</f>
        <v>6690643.0999999996</v>
      </c>
      <c r="D61" s="13">
        <f t="shared" si="1"/>
        <v>2784688.4079999998</v>
      </c>
      <c r="E61" s="13">
        <f t="shared" si="1"/>
        <v>2594503.2999999998</v>
      </c>
      <c r="F61" s="13">
        <f t="shared" si="1"/>
        <v>791568.2</v>
      </c>
      <c r="G61" s="13">
        <f t="shared" si="1"/>
        <v>279073</v>
      </c>
      <c r="H61" s="13">
        <f t="shared" si="1"/>
        <v>113589.31227999995</v>
      </c>
      <c r="I61" s="16">
        <f t="shared" si="0"/>
        <v>13254065.320279997</v>
      </c>
      <c r="J61" s="16">
        <f>+D61+E61+F61+G61+H61+I61</f>
        <v>19817487.540559996</v>
      </c>
    </row>
    <row r="62" spans="1:10" s="2" customFormat="1" ht="22.8" hidden="1">
      <c r="C62" s="10"/>
      <c r="D62" s="23"/>
      <c r="F62" s="17"/>
      <c r="G62" s="17"/>
    </row>
    <row r="63" spans="1:10" ht="22.8" hidden="1">
      <c r="C63" s="14">
        <f>+C62-C61</f>
        <v>-6690643.0999999996</v>
      </c>
      <c r="D63" s="14">
        <f>+D62-D61</f>
        <v>-2784688.4079999998</v>
      </c>
      <c r="F63" s="16">
        <f>+F62-F61</f>
        <v>-791568.2</v>
      </c>
      <c r="G63" s="16"/>
    </row>
    <row r="64" spans="1:10" ht="18">
      <c r="C64" s="15"/>
      <c r="F64" s="1">
        <v>791568.2</v>
      </c>
      <c r="G64" s="1">
        <v>238199.6</v>
      </c>
    </row>
    <row r="65" spans="3:8" ht="22.8">
      <c r="C65" s="25">
        <v>6580160.0999999996</v>
      </c>
      <c r="D65" s="10">
        <v>2064887</v>
      </c>
      <c r="E65" s="25"/>
      <c r="F65" s="25">
        <v>791568.2</v>
      </c>
      <c r="G65" s="25">
        <v>238199.6</v>
      </c>
      <c r="H65" s="25"/>
    </row>
    <row r="66" spans="3:8" ht="22.8">
      <c r="C66" s="14">
        <f>+C65-C61</f>
        <v>-110483</v>
      </c>
      <c r="D66" s="14">
        <f>+D65-D61</f>
        <v>-719801.40799999982</v>
      </c>
      <c r="E66" s="28"/>
      <c r="F66" s="14">
        <f>+F65-F61</f>
        <v>0</v>
      </c>
      <c r="G66" s="14">
        <f>+G65-G61</f>
        <v>-40873.399999999994</v>
      </c>
      <c r="H66" s="14">
        <f>+H65-H61</f>
        <v>-113589.31227999995</v>
      </c>
    </row>
    <row r="71" spans="3:8" ht="22.8">
      <c r="H71" s="25"/>
    </row>
    <row r="72" spans="3:8" ht="22.8">
      <c r="H72" s="25"/>
    </row>
    <row r="73" spans="3:8" ht="22.8">
      <c r="H73" s="25"/>
    </row>
  </sheetData>
  <autoFilter ref="I8:I63">
    <filterColumn colId="0">
      <customFilters and="1">
        <customFilter operator="notEqual" val=" "/>
        <customFilter operator="notEqual" val="0.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40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2023-06-16T06:49:15Z</cp:lastPrinted>
  <dcterms:created xsi:type="dcterms:W3CDTF">2011-11-17T13:18:09Z</dcterms:created>
  <dcterms:modified xsi:type="dcterms:W3CDTF">2023-06-20T07:19:01Z</dcterms:modified>
</cp:coreProperties>
</file>